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mc:AlternateContent xmlns:mc="http://schemas.openxmlformats.org/markup-compatibility/2006">
    <mc:Choice Requires="x15">
      <x15ac:absPath xmlns:x15ac="http://schemas.microsoft.com/office/spreadsheetml/2010/11/ac" url="G:\"/>
    </mc:Choice>
  </mc:AlternateContent>
  <xr:revisionPtr revIDLastSave="0" documentId="8_{6E121915-B111-4506-8A43-58C2B99F4CB5}" xr6:coauthVersionLast="47" xr6:coauthVersionMax="47" xr10:uidLastSave="{00000000-0000-0000-0000-000000000000}"/>
  <bookViews>
    <workbookView xWindow="-120" yWindow="-120" windowWidth="20730" windowHeight="11160" tabRatio="868" firstSheet="1" activeTab="1" xr2:uid="{00000000-000D-0000-FFFF-FFFF00000000}"/>
  </bookViews>
  <sheets>
    <sheet name="2018-2019对比表 " sheetId="1" state="hidden" r:id="rId1"/>
    <sheet name="1 财政拨款收支总表" sheetId="2" r:id="rId2"/>
    <sheet name="2 一般公共预算支出" sheetId="3" r:id="rId3"/>
    <sheet name="3 一般公共预算财政基本支出" sheetId="4" r:id="rId4"/>
    <sheet name="4 一般公用预算“三公”经费支出表" sheetId="5" r:id="rId5"/>
    <sheet name="5 政府性基金预算支出表" sheetId="6" r:id="rId6"/>
    <sheet name="6 部门收支总表" sheetId="7" r:id="rId7"/>
    <sheet name="7 部门收入总表" sheetId="8" r:id="rId8"/>
    <sheet name="8 部门支出总表" sheetId="9" r:id="rId9"/>
    <sheet name="9 政府采购明细表" sheetId="10" r:id="rId10"/>
    <sheet name="10整体绩效目标" sheetId="11" r:id="rId11"/>
    <sheet name="项目绩效目标表" sheetId="38" r:id="rId12"/>
  </sheets>
  <definedNames>
    <definedName name="_xlnm._FilterDatabase" localSheetId="0" hidden="1">'2018-2019对比表 '!$A$4:$I$258</definedName>
    <definedName name="_xlnm.Print_Area" localSheetId="1">'1 财政拨款收支总表'!$A$1:$G$18</definedName>
    <definedName name="_xlnm.Print_Area" localSheetId="2">'2 一般公共预算支出'!$A$1:$E$34</definedName>
    <definedName name="_xlnm.Print_Area" localSheetId="3">'3 一般公共预算财政基本支出'!$A$1:$E$58</definedName>
    <definedName name="_xlnm.Print_Area" localSheetId="4">'4 一般公用预算“三公”经费支出表'!$A$1:$G$8</definedName>
    <definedName name="_xlnm.Print_Area" localSheetId="5">'5 政府性基金预算支出表'!$A$1:$E$7</definedName>
    <definedName name="_xlnm.Print_Area" localSheetId="6">'6 部门收支总表'!$A$1:$D$36</definedName>
    <definedName name="_xlnm.Print_Area" localSheetId="9">'9 政府采购明细表'!$A$1:$K$9</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8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D27" i="9" l="1"/>
  <c r="E33" i="9"/>
  <c r="D10" i="9"/>
  <c r="D7" i="7"/>
  <c r="D10" i="7"/>
  <c r="E11" i="2"/>
  <c r="C33" i="9" l="1"/>
  <c r="D22" i="9"/>
  <c r="D21" i="9" s="1"/>
  <c r="E37" i="9"/>
  <c r="C37" i="9" s="1"/>
  <c r="E34" i="9"/>
  <c r="E29" i="9"/>
  <c r="C29" i="9" s="1"/>
  <c r="E22" i="9"/>
  <c r="C23" i="9"/>
  <c r="C24" i="9"/>
  <c r="C25" i="9"/>
  <c r="C26" i="9"/>
  <c r="C27" i="9"/>
  <c r="C28" i="9"/>
  <c r="C30" i="9"/>
  <c r="C32" i="9"/>
  <c r="C34" i="9"/>
  <c r="C35" i="9"/>
  <c r="C36" i="9"/>
  <c r="C38" i="9"/>
  <c r="C22" i="9" l="1"/>
  <c r="E31" i="9"/>
  <c r="D30" i="8"/>
  <c r="D7" i="8"/>
  <c r="C31" i="8"/>
  <c r="C33" i="8"/>
  <c r="C34" i="8"/>
  <c r="C35" i="8"/>
  <c r="C36" i="8"/>
  <c r="C37" i="8"/>
  <c r="E23" i="8"/>
  <c r="E38" i="8"/>
  <c r="C38" i="8" s="1"/>
  <c r="E30" i="8"/>
  <c r="E20" i="8"/>
  <c r="E19" i="8" s="1"/>
  <c r="E14" i="8"/>
  <c r="E13" i="8" s="1"/>
  <c r="E8" i="8"/>
  <c r="E9" i="8"/>
  <c r="E21" i="9" l="1"/>
  <c r="C31" i="9"/>
  <c r="E6" i="9" l="1"/>
  <c r="C21" i="9"/>
  <c r="E32" i="3" l="1"/>
  <c r="C32" i="3" s="1"/>
  <c r="C15" i="3"/>
  <c r="C16" i="3"/>
  <c r="C17" i="3"/>
  <c r="C18" i="3"/>
  <c r="D20" i="3"/>
  <c r="C20" i="9" l="1"/>
  <c r="D19" i="9"/>
  <c r="D18" i="9" s="1"/>
  <c r="C18" i="9" s="1"/>
  <c r="C17" i="9"/>
  <c r="C16" i="9"/>
  <c r="C15" i="9"/>
  <c r="C14" i="9"/>
  <c r="D13" i="9"/>
  <c r="D12" i="9" s="1"/>
  <c r="C12" i="9" s="1"/>
  <c r="C11" i="9"/>
  <c r="C10" i="9"/>
  <c r="C9" i="9"/>
  <c r="D8" i="9"/>
  <c r="C8" i="9" s="1"/>
  <c r="C39" i="8"/>
  <c r="E32" i="8"/>
  <c r="C30" i="8"/>
  <c r="C29" i="8"/>
  <c r="C28" i="8"/>
  <c r="C27" i="8"/>
  <c r="C26" i="8"/>
  <c r="C25" i="8"/>
  <c r="C24" i="8"/>
  <c r="C23" i="8"/>
  <c r="C21" i="8"/>
  <c r="C20" i="8"/>
  <c r="C19" i="8"/>
  <c r="C18" i="8"/>
  <c r="C17" i="8"/>
  <c r="C16" i="8"/>
  <c r="C15" i="8"/>
  <c r="C14" i="8"/>
  <c r="C13" i="8"/>
  <c r="C12" i="8"/>
  <c r="C11" i="8"/>
  <c r="C10" i="8"/>
  <c r="C9" i="8"/>
  <c r="C8" i="8"/>
  <c r="B33" i="7"/>
  <c r="B36" i="7" s="1"/>
  <c r="D33" i="7"/>
  <c r="C8" i="5"/>
  <c r="A8" i="5" s="1"/>
  <c r="C57" i="4"/>
  <c r="C56" i="4"/>
  <c r="C53" i="4"/>
  <c r="C52" i="4"/>
  <c r="C51" i="4"/>
  <c r="E50" i="4"/>
  <c r="C49" i="4"/>
  <c r="C48" i="4"/>
  <c r="C47" i="4"/>
  <c r="C46" i="4"/>
  <c r="C45" i="4"/>
  <c r="C44" i="4"/>
  <c r="C43" i="4"/>
  <c r="C42" i="4"/>
  <c r="C41" i="4"/>
  <c r="C40" i="4"/>
  <c r="C39" i="4"/>
  <c r="C38" i="4"/>
  <c r="C37" i="4"/>
  <c r="C36" i="4"/>
  <c r="C35" i="4"/>
  <c r="C34" i="4"/>
  <c r="C33" i="4"/>
  <c r="C32" i="4"/>
  <c r="C31" i="4"/>
  <c r="C30" i="4"/>
  <c r="C29" i="4"/>
  <c r="C28" i="4"/>
  <c r="C27" i="4"/>
  <c r="C26" i="4"/>
  <c r="C25" i="4"/>
  <c r="C24" i="4"/>
  <c r="C23" i="4"/>
  <c r="C22" i="4"/>
  <c r="E21" i="4"/>
  <c r="D21" i="4"/>
  <c r="C20" i="4"/>
  <c r="C19" i="4"/>
  <c r="C18" i="4"/>
  <c r="C17" i="4"/>
  <c r="C16" i="4"/>
  <c r="C15" i="4"/>
  <c r="C14" i="4"/>
  <c r="C13" i="4"/>
  <c r="C12" i="4"/>
  <c r="C11" i="4"/>
  <c r="C10" i="4"/>
  <c r="C9" i="4"/>
  <c r="E8" i="4"/>
  <c r="D8" i="4"/>
  <c r="D7" i="4" s="1"/>
  <c r="C35" i="3"/>
  <c r="E34" i="3"/>
  <c r="C34" i="3" s="1"/>
  <c r="C33" i="3"/>
  <c r="C31" i="3"/>
  <c r="E30" i="3"/>
  <c r="C30" i="3" s="1"/>
  <c r="C29" i="3"/>
  <c r="C28" i="3"/>
  <c r="C27" i="3"/>
  <c r="C26" i="3"/>
  <c r="C25" i="3"/>
  <c r="C24" i="3"/>
  <c r="E23" i="3"/>
  <c r="D23" i="3"/>
  <c r="D22" i="3" s="1"/>
  <c r="C21" i="3"/>
  <c r="D19" i="3"/>
  <c r="C19" i="3" s="1"/>
  <c r="C20" i="3"/>
  <c r="D14" i="3"/>
  <c r="C14" i="3" s="1"/>
  <c r="C12" i="3"/>
  <c r="C11" i="3"/>
  <c r="C10" i="3"/>
  <c r="D9" i="3"/>
  <c r="C9" i="3" s="1"/>
  <c r="G16" i="2"/>
  <c r="G18" i="2" s="1"/>
  <c r="F16" i="2"/>
  <c r="F18" i="2" s="1"/>
  <c r="D11" i="2"/>
  <c r="D10" i="2"/>
  <c r="D9" i="2"/>
  <c r="D8" i="2"/>
  <c r="E7" i="2"/>
  <c r="E18" i="2" s="1"/>
  <c r="B18" i="2"/>
  <c r="C19" i="9" l="1"/>
  <c r="C32" i="8"/>
  <c r="C22" i="8" s="1"/>
  <c r="E22" i="8"/>
  <c r="E7" i="8" s="1"/>
  <c r="D16" i="2"/>
  <c r="E22" i="3"/>
  <c r="D7" i="9"/>
  <c r="C13" i="9"/>
  <c r="C8" i="4"/>
  <c r="C21" i="4"/>
  <c r="E7" i="4"/>
  <c r="C50" i="4"/>
  <c r="C23" i="3"/>
  <c r="D13" i="3"/>
  <c r="C13" i="3" s="1"/>
  <c r="D8" i="3"/>
  <c r="C8" i="3" s="1"/>
  <c r="D7" i="2"/>
  <c r="D18" i="2" s="1"/>
  <c r="D34" i="7"/>
  <c r="D36" i="7" s="1"/>
  <c r="E7" i="3"/>
  <c r="C7" i="9" l="1"/>
  <c r="C6" i="9" s="1"/>
  <c r="D6" i="9"/>
  <c r="C7" i="8"/>
  <c r="C7" i="4"/>
  <c r="D7" i="3"/>
  <c r="C22" i="3"/>
  <c r="C7" i="3" s="1"/>
</calcChain>
</file>

<file path=xl/sharedStrings.xml><?xml version="1.0" encoding="utf-8"?>
<sst xmlns="http://schemas.openxmlformats.org/spreadsheetml/2006/main" count="2783" uniqueCount="779">
  <si>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</si>
  <si>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</si>
  <si>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</si>
  <si>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</si>
  <si>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</si>
  <si>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</si>
  <si>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</si>
  <si>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</si>
  <si>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</si>
  <si>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</si>
  <si>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</si>
  <si>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</si>
  <si>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</si>
  <si>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</si>
  <si>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</si>
  <si>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</si>
  <si>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</si>
  <si>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</si>
  <si>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</si>
  <si>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</si>
  <si>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</si>
  <si>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</si>
  <si>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</si>
  <si>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</si>
  <si>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</si>
  <si>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</si>
  <si>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</si>
  <si>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</si>
  <si>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</si>
  <si>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</si>
  <si>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</si>
  <si>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</si>
  <si>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</si>
  <si>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</si>
  <si>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</si>
  <si>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</si>
  <si>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</si>
  <si>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</si>
  <si>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</si>
  <si>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</si>
  <si>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</si>
  <si>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</si>
  <si>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</si>
  <si>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</si>
  <si>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</si>
  <si>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</si>
  <si>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</si>
  <si>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</si>
  <si>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</si>
  <si>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</si>
  <si>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</si>
  <si>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</si>
  <si>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</si>
  <si>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</si>
  <si>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</si>
  <si>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</si>
  <si>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</si>
  <si>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</si>
  <si>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</si>
  <si>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</si>
  <si>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</si>
  <si>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</si>
  <si>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</si>
  <si>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</si>
  <si>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</si>
  <si>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</si>
  <si>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</si>
  <si>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</si>
  <si>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</si>
  <si>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</si>
  <si>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</si>
  <si>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</si>
  <si>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</si>
  <si>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</si>
  <si>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</si>
  <si>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</si>
  <si>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</si>
  <si>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</si>
  <si>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</si>
  <si>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</si>
  <si>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</si>
  <si>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</si>
  <si>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</si>
  <si>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</si>
  <si>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</si>
  <si>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</si>
  <si>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</si>
  <si>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</si>
  <si>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</si>
  <si>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</si>
  <si>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</si>
  <si>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</si>
  <si>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</si>
  <si>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</si>
  <si>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</si>
  <si>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</si>
  <si>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</si>
  <si>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</si>
  <si>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</si>
  <si>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</si>
  <si>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</si>
  <si>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</si>
  <si>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</si>
  <si>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</si>
  <si>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</si>
  <si>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</si>
  <si>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</si>
  <si>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</si>
  <si>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</si>
  <si>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</si>
  <si>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</si>
  <si>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</si>
  <si>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</si>
  <si>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</si>
  <si>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</si>
  <si>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</si>
  <si>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</si>
  <si>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</si>
  <si>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</si>
  <si>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</si>
  <si>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</si>
  <si>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</si>
  <si>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</si>
  <si>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</si>
  <si>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</si>
  <si>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</si>
  <si>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</si>
  <si>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</si>
  <si>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</si>
  <si>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</si>
  <si>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</si>
  <si>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</si>
  <si>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</si>
  <si>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</si>
  <si>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</si>
  <si>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</si>
  <si>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</si>
  <si>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</si>
  <si>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</si>
  <si>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</si>
  <si>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</si>
  <si>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</si>
  <si>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</si>
  <si>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</si>
  <si>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</si>
  <si>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</si>
  <si>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</si>
  <si>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</si>
  <si>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</si>
  <si>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</si>
  <si>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</si>
  <si>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</si>
  <si>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</si>
  <si>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</si>
  <si>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</si>
  <si>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</si>
  <si>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</si>
  <si>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</si>
  <si>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</si>
  <si>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</si>
  <si>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</si>
  <si>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</si>
  <si>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</si>
  <si>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</si>
  <si>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</si>
  <si>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</si>
  <si>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</si>
  <si>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</si>
  <si>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</si>
  <si>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</si>
  <si>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</si>
  <si>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</si>
  <si>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</si>
  <si>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</si>
  <si>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</si>
  <si>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</si>
  <si>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</si>
  <si>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</si>
  <si>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</si>
  <si>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</si>
  <si>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</si>
  <si>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</si>
  <si>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</si>
  <si>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</si>
  <si>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</si>
  <si>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</si>
  <si>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</si>
  <si>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</si>
  <si>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</si>
  <si>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</si>
  <si>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</si>
  <si>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</si>
  <si>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</si>
  <si>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</si>
  <si>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</si>
  <si>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</si>
  <si>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</si>
  <si>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</si>
  <si>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</si>
  <si>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</si>
  <si>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</si>
  <si>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</si>
  <si>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</si>
  <si>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</si>
  <si>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</si>
  <si>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</si>
  <si>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</si>
  <si>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</si>
  <si>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</si>
  <si>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</si>
  <si>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</si>
  <si>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</si>
  <si>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</si>
  <si>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</si>
  <si>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</si>
  <si>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</si>
  <si>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</si>
  <si>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</si>
  <si>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</si>
  <si>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</si>
  <si>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</si>
  <si>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</si>
  <si>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</si>
  <si>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</si>
  <si>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</si>
  <si>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</si>
  <si>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</si>
  <si>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</si>
  <si>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</si>
  <si>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</si>
  <si>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</si>
  <si>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</si>
  <si>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</si>
  <si>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</si>
  <si>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</si>
  <si>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</si>
  <si>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</si>
  <si>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</si>
  <si>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</si>
  <si>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</si>
  <si>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</si>
  <si>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</si>
  <si>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</si>
  <si>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</si>
  <si>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</si>
  <si>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</si>
  <si>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</si>
  <si>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</si>
  <si>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</si>
  <si>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</si>
  <si>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</si>
  <si>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</si>
  <si>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</si>
  <si>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</si>
  <si>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</si>
  <si>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</si>
  <si>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</si>
  <si>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</si>
  <si>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</si>
  <si>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</si>
  <si>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</si>
  <si>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</si>
  <si>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</si>
  <si>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</si>
  <si>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</si>
  <si>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</si>
  <si>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</si>
  <si>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</si>
  <si>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</si>
  <si>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</si>
  <si>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</si>
  <si>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</si>
  <si>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</si>
  <si>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</si>
  <si>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</si>
  <si>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</si>
  <si>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</si>
  <si>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</si>
  <si>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</si>
  <si>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</si>
  <si>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</si>
  <si>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</si>
  <si>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</si>
  <si>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</si>
  <si>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</si>
  <si>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</si>
  <si>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</si>
  <si>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</si>
  <si>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</si>
  <si>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</si>
  <si>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</si>
  <si>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</si>
  <si>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</si>
  <si>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</si>
  <si>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</si>
  <si>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</si>
  <si>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</si>
  <si>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</si>
  <si>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</si>
  <si>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</si>
  <si>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</si>
  <si>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</si>
  <si>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</si>
  <si>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</si>
  <si>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</si>
  <si>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</si>
  <si>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</si>
  <si>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</si>
  <si>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</si>
  <si>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</si>
  <si>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</si>
  <si>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</si>
  <si>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重庆市綦江区应急管理局财政拨款收支总表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</si>
  <si>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</si>
  <si>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</si>
  <si>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</si>
  <si>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</si>
  <si>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</si>
  <si>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</si>
  <si>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</si>
  <si>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</si>
  <si>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</si>
  <si>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</si>
  <si>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</si>
  <si>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</si>
  <si>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社会保障和就业支出</t>
  </si>
  <si>
    <t>政府性基金预算拨款</t>
  </si>
  <si>
    <t>卫生健康支出</t>
  </si>
  <si>
    <t>国有资本经营预算拨款</t>
  </si>
  <si>
    <t>住房保障支出</t>
  </si>
  <si>
    <t>二、上年结转</t>
  </si>
  <si>
    <t>灾害防治及应急管理支出</t>
  </si>
  <si>
    <t>二、结转下年</t>
  </si>
  <si>
    <t>收入总数</t>
  </si>
  <si>
    <t>支出总数</t>
  </si>
  <si>
    <t>表2</t>
  </si>
  <si>
    <t>重庆市綦江区应急管理局一般公共预算财政拨款支出预算表</t>
  </si>
  <si>
    <t>功能分类科目</t>
  </si>
  <si>
    <t>科目编码</t>
  </si>
  <si>
    <t>科目名称</t>
  </si>
  <si>
    <t>小计</t>
  </si>
  <si>
    <t>基本支出</t>
  </si>
  <si>
    <t>项目支出</t>
  </si>
  <si>
    <t>社会保险和就业支出</t>
  </si>
  <si>
    <t>行政事业单位离退休</t>
  </si>
  <si>
    <t xml:space="preserve">  机关事业单位基本养老保险缴费支出</t>
  </si>
  <si>
    <t xml:space="preserve">  机关事业单位职业年金缴费支出</t>
  </si>
  <si>
    <t xml:space="preserve">  其他行政事业单位离退休支出</t>
  </si>
  <si>
    <t>行政事业单位医疗</t>
  </si>
  <si>
    <t xml:space="preserve">  行政单位医疗</t>
  </si>
  <si>
    <t xml:space="preserve">  事业单位医疗</t>
  </si>
  <si>
    <t xml:space="preserve">  公务员医疗补助</t>
  </si>
  <si>
    <t xml:space="preserve">  其他行政事业单位医疗支出</t>
  </si>
  <si>
    <t>住房改革支出</t>
  </si>
  <si>
    <t xml:space="preserve">  住房公积金</t>
  </si>
  <si>
    <t xml:space="preserve">  应急管理事务</t>
  </si>
  <si>
    <t xml:space="preserve">    行政运行</t>
  </si>
  <si>
    <t xml:space="preserve">   一般行政事务管理</t>
  </si>
  <si>
    <t xml:space="preserve">   安全监管</t>
  </si>
  <si>
    <t>应急救援</t>
  </si>
  <si>
    <t xml:space="preserve">   事业运行</t>
  </si>
  <si>
    <t>其他应急管理支出</t>
  </si>
  <si>
    <t>表3</t>
  </si>
  <si>
    <t>重庆市綦江区应急管理局一般公共预算财政拨款基本支出预算表</t>
  </si>
  <si>
    <t>经济分类科目</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</si>
  <si>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</si>
  <si>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</si>
  <si>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</si>
  <si>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</si>
  <si>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</si>
  <si>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</si>
  <si>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</si>
  <si>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</si>
  <si>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</si>
  <si>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</si>
  <si>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</si>
  <si>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</si>
  <si>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</si>
  <si>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</si>
  <si>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</si>
  <si>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</si>
  <si>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</si>
  <si>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</si>
  <si>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</si>
  <si>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</si>
  <si>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</si>
  <si>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</si>
  <si>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</si>
  <si>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</si>
  <si>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</si>
  <si>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30114</t>
  </si>
  <si>
    <t xml:space="preserve">  医疗费</t>
  </si>
  <si>
    <t xml:space="preserve">  30199</t>
  </si>
  <si>
    <t xml:space="preserve">  其他工资福利支出</t>
  </si>
  <si>
    <t>302</t>
  </si>
  <si>
    <t>商品和服务支出</t>
  </si>
  <si>
    <t xml:space="preserve">  30201</t>
  </si>
  <si>
    <t xml:space="preserve">  办公费</t>
  </si>
  <si>
    <t xml:space="preserve">  30202</t>
  </si>
  <si>
    <t xml:space="preserve">  印刷费</t>
  </si>
  <si>
    <t xml:space="preserve">  30203</t>
  </si>
  <si>
    <t xml:space="preserve">  咨询费</t>
  </si>
  <si>
    <t xml:space="preserve">  30204</t>
  </si>
  <si>
    <t xml:space="preserve">  手续费</t>
  </si>
  <si>
    <t xml:space="preserve">  30205</t>
  </si>
  <si>
    <t xml:space="preserve">  水费</t>
  </si>
  <si>
    <t xml:space="preserve">  30206</t>
  </si>
  <si>
    <t xml:space="preserve">  电费</t>
  </si>
  <si>
    <t xml:space="preserve">  30207</t>
  </si>
  <si>
    <t xml:space="preserve">  邮电费</t>
  </si>
  <si>
    <t xml:space="preserve">  30208</t>
  </si>
  <si>
    <t xml:space="preserve">  取暖费</t>
  </si>
  <si>
    <t xml:space="preserve">  30209</t>
  </si>
  <si>
    <t xml:space="preserve">  物业管理费</t>
  </si>
  <si>
    <t xml:space="preserve">  30211</t>
  </si>
  <si>
    <t xml:space="preserve">  国内差旅费</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</si>
  <si>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</si>
  <si>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</si>
  <si>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</si>
  <si>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</si>
  <si>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</si>
  <si>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</si>
  <si>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</si>
  <si>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</si>
  <si>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</si>
  <si>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</si>
  <si>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</si>
  <si>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</si>
  <si>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</si>
  <si>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</si>
  <si>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30223</t>
  </si>
  <si>
    <t xml:space="preserve">  购买服务</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</si>
  <si>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</si>
  <si>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</si>
  <si>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</si>
  <si>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</si>
  <si>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</si>
  <si>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</si>
  <si>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</si>
  <si>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</si>
  <si>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</si>
  <si>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</si>
  <si>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</si>
  <si>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</si>
  <si>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</si>
  <si>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</si>
  <si>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</si>
  <si>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</si>
  <si>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30240</t>
  </si>
  <si>
    <t xml:space="preserve">  税金及附加费用</t>
  </si>
  <si>
    <t xml:space="preserve">  其他商品和服务支出</t>
  </si>
  <si>
    <t>303</t>
  </si>
  <si>
    <t>对个人和家庭的补助</t>
  </si>
  <si>
    <t xml:space="preserve">  30305</t>
  </si>
  <si>
    <t xml:space="preserve">  生活补助</t>
  </si>
  <si>
    <t xml:space="preserve">  30306</t>
  </si>
  <si>
    <t xml:space="preserve">  救济费</t>
  </si>
  <si>
    <t xml:space="preserve">  30307</t>
  </si>
  <si>
    <t xml:space="preserve">  30308</t>
  </si>
  <si>
    <t xml:space="preserve">  助学金</t>
  </si>
  <si>
    <t xml:space="preserve">  30309</t>
  </si>
  <si>
    <t xml:space="preserve">  奖励金</t>
  </si>
  <si>
    <t xml:space="preserve">  30310</t>
  </si>
  <si>
    <t xml:space="preserve">  生产补贴</t>
  </si>
  <si>
    <t xml:space="preserve">  30399</t>
  </si>
  <si>
    <t xml:space="preserve">  其他对个人和家庭的补助支出</t>
  </si>
  <si>
    <t>表4</t>
  </si>
  <si>
    <t>重庆市綦江区应急管理局一般公共预算“三公”经费支出表</t>
  </si>
  <si>
    <t>因公出国（境）费</t>
  </si>
  <si>
    <t>公务用车购置及运行费</t>
  </si>
  <si>
    <t>公务接待费</t>
  </si>
  <si>
    <t>公务用车购置费</t>
  </si>
  <si>
    <t>公务用车运行费</t>
  </si>
  <si>
    <t>表5</t>
  </si>
  <si>
    <t>重庆市綦江区应急管理局政府性基金预算支出表</t>
  </si>
  <si>
    <t>本年政府性基金预算财政拨款支出</t>
  </si>
  <si>
    <t>（备注：本单位无政府性基金收支，故此表无数据。）</t>
  </si>
  <si>
    <t>表6</t>
  </si>
  <si>
    <t xml:space="preserve"> 重庆市綦江区应急管理局部门收支总表</t>
  </si>
  <si>
    <t>政府性基金预算拨款收入</t>
  </si>
  <si>
    <t>国有资本经营预算拨款收入</t>
  </si>
  <si>
    <t>事业收入预算</t>
  </si>
  <si>
    <t>事业单位经营收入预算</t>
  </si>
  <si>
    <t>其他收入预算</t>
  </si>
  <si>
    <t>本年收入合计</t>
  </si>
  <si>
    <t>本年支出合计</t>
  </si>
  <si>
    <t>用事业基金弥补收支差额</t>
  </si>
  <si>
    <t>结转下年</t>
  </si>
  <si>
    <t>上年结转</t>
  </si>
  <si>
    <t>收入总计</t>
  </si>
  <si>
    <t>支出总计</t>
  </si>
  <si>
    <t>表7</t>
  </si>
  <si>
    <t>重庆市綦江区应急管理局部门收入总表</t>
  </si>
  <si>
    <t>科目</t>
  </si>
  <si>
    <t>一般公共预算拨款收入</t>
  </si>
  <si>
    <t>非教育收费收入预算</t>
  </si>
  <si>
    <t>教育收费收预算入</t>
  </si>
  <si>
    <t>表8</t>
  </si>
  <si>
    <t>重庆市綦江区应急管理局部门支出总表</t>
  </si>
  <si>
    <t>上缴上级支出</t>
  </si>
  <si>
    <t>事业单位经营支出</t>
  </si>
  <si>
    <t>对下级单位补助支出</t>
  </si>
  <si>
    <t>表9</t>
  </si>
  <si>
    <t>重庆市綦江区应急管理局政府采购预算明细表</t>
  </si>
  <si>
    <t>教育收费收入预算</t>
  </si>
  <si>
    <t>货物类</t>
  </si>
  <si>
    <t>服务类</t>
  </si>
  <si>
    <t>工程类</t>
  </si>
  <si>
    <t>注：本年度未预算政府采购项目</t>
  </si>
  <si>
    <t>綦江区2021年部门和单位整体绩效目标表</t>
  </si>
  <si>
    <t>部门（单位）名称</t>
  </si>
  <si>
    <t>105023001-重庆市綦江区应急管理局</t>
  </si>
  <si>
    <t/>
  </si>
  <si>
    <t>部门支出预算总量（万元）</t>
  </si>
  <si>
    <t>当年整体绩效目标</t>
  </si>
  <si>
    <t>强化安全发展理念，牢固树立安全生产红线意识和底线思维，完善安全生产责任制，强化应急基础体系建设，加强应急知识宣传培训，不断提升防灾减灾救灾能力，妥善处置各类突发事件，坚决防范遏制重特大安全事故和自然灾害，有力维护人民群众生命财产安全，为全区经济社会发展营造了安全稳定的良好环境。</t>
  </si>
  <si>
    <t>绩效指标</t>
  </si>
  <si>
    <t>指标</t>
  </si>
  <si>
    <t>是否核心指标</t>
  </si>
  <si>
    <t>指标权重</t>
  </si>
  <si>
    <t>计量单位</t>
  </si>
  <si>
    <t>指标性质</t>
  </si>
  <si>
    <t>指标值</t>
  </si>
  <si>
    <t>预算收支执行率</t>
  </si>
  <si>
    <t>%</t>
  </si>
  <si>
    <t>安全生产和应急救援宣传覆盖街镇</t>
  </si>
  <si>
    <t>个</t>
  </si>
  <si>
    <t>杜绝重大以上生产安全事故发生</t>
  </si>
  <si>
    <t>次</t>
  </si>
  <si>
    <t>安全生产事故调查结案率</t>
  </si>
  <si>
    <t>受灾困难群众救助率</t>
  </si>
  <si>
    <t>直管企业安全检查覆盖率</t>
  </si>
  <si>
    <t>安全生产和自然灾害防治目标考核单位</t>
  </si>
  <si>
    <t>全区安全生产和自然灾害综合应急演练</t>
  </si>
  <si>
    <t>及时参与全区安全生产事故和自然灾害应急救援</t>
  </si>
  <si>
    <t>完成直管企业标准化建设和隐患排查</t>
  </si>
  <si>
    <t>完成应急物资储备计划</t>
  </si>
  <si>
    <t>项目概况</t>
  </si>
  <si>
    <t>项目当年绩效目标</t>
  </si>
  <si>
    <t>开展全区综合应急救援演练</t>
  </si>
  <si>
    <t>万元</t>
  </si>
  <si>
    <t>减少基层各类事故和灾害发生</t>
  </si>
  <si>
    <t>及时支付相关费用</t>
  </si>
  <si>
    <t>支出控制在预算范围内</t>
  </si>
  <si>
    <t>比上年减少灾害损失</t>
  </si>
  <si>
    <t>加强安全生产监控平台管理，及时发现安全生产事故和安全隐患，发生事故能够及时调度和指挥，减少各类财产损失。</t>
  </si>
  <si>
    <t>家</t>
  </si>
  <si>
    <t>增加国家税收</t>
  </si>
  <si>
    <t>保障人民群众生命财产安全</t>
  </si>
  <si>
    <t>确保社会和谐稳定</t>
  </si>
  <si>
    <t>群众满意度</t>
  </si>
  <si>
    <t>资金全部用于安全生产目标考核</t>
  </si>
  <si>
    <t>确保全区安全生产稳定好转</t>
  </si>
  <si>
    <t>及时支付安全考核奖励资金</t>
  </si>
  <si>
    <t>支出符合国家相关规定</t>
  </si>
  <si>
    <t>比上年减少安全生产事故损失</t>
  </si>
  <si>
    <t>考核人员满意度</t>
  </si>
  <si>
    <t>安全宣传月活动、融媒体安全宣传、安全培训教育及特种作业考试点维护。</t>
  </si>
  <si>
    <t>按时完成培训任务和安全月活动</t>
  </si>
  <si>
    <t>支出符合相关规定</t>
  </si>
  <si>
    <t>减少安全生产事故</t>
  </si>
  <si>
    <t>按时支付相关费用</t>
  </si>
  <si>
    <t>租用办公房面积</t>
  </si>
  <si>
    <t>平方米</t>
  </si>
  <si>
    <t>确保机关工作场所稳定</t>
  </si>
  <si>
    <t>按时支付租金</t>
  </si>
  <si>
    <t>杜绝非法生产、销售、运输、储存烟花危化</t>
  </si>
  <si>
    <t>全面了解自然灾害情况</t>
  </si>
  <si>
    <t>及时上报普查信息</t>
  </si>
  <si>
    <t>减少自然灾害损失</t>
  </si>
  <si>
    <t>保障人民群众的生命财产</t>
  </si>
  <si>
    <t>检查企业数量</t>
  </si>
  <si>
    <t>确保企业安全生产</t>
  </si>
  <si>
    <t>支出费用符合相关要求</t>
  </si>
  <si>
    <t>杜绝企业事故发生，比上年增加收入</t>
  </si>
  <si>
    <t>确保企业安全生产稳定好转</t>
  </si>
  <si>
    <t>全面检查直管行业安全生产</t>
  </si>
  <si>
    <t>杜绝重大事故发生</t>
  </si>
  <si>
    <t>减少一般事故的发生</t>
  </si>
  <si>
    <t>按时到企业安全检查</t>
  </si>
  <si>
    <t>减少企业财产安全</t>
  </si>
  <si>
    <t>保障国家能源需求</t>
  </si>
  <si>
    <t>减少企业污染</t>
  </si>
  <si>
    <t>对发生安全生产事故的单位进行立案调查和举报安全生产事故、非法违法行为、事故隐患等实施奖励。</t>
  </si>
  <si>
    <t>确保全区各类安全生产事故按时结案</t>
  </si>
  <si>
    <t>应急救援物资和救灾物资得到安全保障，发生灾害时能够得到及时救助。</t>
  </si>
  <si>
    <t>仓库租用面积</t>
  </si>
  <si>
    <t>减少仓库建设资金</t>
  </si>
  <si>
    <t>企业满意度</t>
  </si>
  <si>
    <t>地震灾害预防</t>
    <phoneticPr fontId="26" type="noConversion"/>
  </si>
  <si>
    <t>其他自然灾害防治支出</t>
    <phoneticPr fontId="26" type="noConversion"/>
  </si>
  <si>
    <t>其他自然灾害救灾及恢复重建支出</t>
    <phoneticPr fontId="26" type="noConversion"/>
  </si>
  <si>
    <t>地震事务</t>
    <phoneticPr fontId="26" type="noConversion"/>
  </si>
  <si>
    <t>自然灾害防治</t>
    <phoneticPr fontId="26" type="noConversion"/>
  </si>
  <si>
    <t>备注：本表反映2022年当年一般公共预算财政拨款支出情况。</t>
    <phoneticPr fontId="26" type="noConversion"/>
  </si>
  <si>
    <t>2022年预算数</t>
    <phoneticPr fontId="26" type="noConversion"/>
  </si>
  <si>
    <t>2022年基本支出</t>
    <phoneticPr fontId="26" type="noConversion"/>
  </si>
  <si>
    <t>2022年预算数</t>
    <phoneticPr fontId="26" type="noConversion"/>
  </si>
  <si>
    <t>綦江区2022年部门和单位整体绩效目标表</t>
    <phoneticPr fontId="26" type="noConversion"/>
  </si>
  <si>
    <t xml:space="preserve">  30299</t>
    <phoneticPr fontId="26" type="noConversion"/>
  </si>
  <si>
    <t xml:space="preserve"> </t>
    <phoneticPr fontId="26" type="noConversion"/>
  </si>
  <si>
    <t>地质灾害防治</t>
    <phoneticPr fontId="26" type="noConversion"/>
  </si>
  <si>
    <t>自然灾害救灾及恢复重建支出</t>
    <phoneticPr fontId="26" type="noConversion"/>
  </si>
  <si>
    <t xml:space="preserve">自然灾害救灾补助 </t>
    <phoneticPr fontId="26" type="noConversion"/>
  </si>
  <si>
    <t>自然灾害灾后重建补助</t>
    <phoneticPr fontId="26" type="noConversion"/>
  </si>
  <si>
    <t>否</t>
  </si>
  <si>
    <t>5%</t>
  </si>
  <si>
    <t>=</t>
  </si>
  <si>
    <t>100</t>
  </si>
  <si>
    <t>21</t>
  </si>
  <si>
    <t>是</t>
  </si>
  <si>
    <t>15%</t>
  </si>
  <si>
    <t>0</t>
  </si>
  <si>
    <t>≧</t>
  </si>
  <si>
    <t>95</t>
  </si>
  <si>
    <t>90</t>
  </si>
  <si>
    <t>68</t>
  </si>
  <si>
    <t>2</t>
  </si>
  <si>
    <t>10%</t>
  </si>
  <si>
    <t>&gt;</t>
  </si>
  <si>
    <t>提升应急救援能力，确保救援顺利进行</t>
  </si>
  <si>
    <t>20</t>
  </si>
  <si>
    <t>40</t>
  </si>
  <si>
    <t>10</t>
  </si>
  <si>
    <t>场次</t>
  </si>
  <si>
    <t>＞</t>
  </si>
  <si>
    <t>每个</t>
  </si>
  <si>
    <t>支付符合相关规定、支出控制在预算范围内</t>
  </si>
  <si>
    <t>减少事故发生，确保人民群众生命财产安全</t>
  </si>
  <si>
    <t>资金用于应急救援中心使用，确保正常运转</t>
  </si>
  <si>
    <t>＝</t>
  </si>
  <si>
    <t>66.3</t>
  </si>
  <si>
    <t>及时报告事故灾害和举报信息</t>
  </si>
  <si>
    <t>保障群众生命财产安全</t>
  </si>
  <si>
    <t>及时支付相关费用，符合相关要求</t>
  </si>
  <si>
    <t>2022年财政资金项目支出绩效目标表</t>
  </si>
  <si>
    <t>项目名称</t>
  </si>
  <si>
    <t>50011021T000000049737-安全生产目标考核奖励</t>
  </si>
  <si>
    <t>主管部门</t>
  </si>
  <si>
    <t>223-重庆市綦江区应急管理局</t>
  </si>
  <si>
    <t>实施单位</t>
  </si>
  <si>
    <t>223001-重庆市綦江区应急管理局（本级）</t>
  </si>
  <si>
    <t>资金总额（万元）</t>
  </si>
  <si>
    <t>项目属性</t>
  </si>
  <si>
    <t>经常性</t>
    <phoneticPr fontId="33" type="noConversion"/>
  </si>
  <si>
    <t>项目起始时间</t>
  </si>
  <si>
    <t>2022年</t>
  </si>
  <si>
    <t>项目终止时间</t>
  </si>
  <si>
    <t>长期</t>
  </si>
  <si>
    <t>根据区安全生产与自然灾害防治目标考核办法规定，对区领导和全区街镇以及有关部门主要负责人、分管安全负责人给予奖励。</t>
  </si>
  <si>
    <t>　提高安全管理负责人工作积极性和责任心，更好地做好安全管理工作，确保全区安全生产管理水平得到进一步提高。</t>
  </si>
  <si>
    <t>一级指标</t>
  </si>
  <si>
    <t>二级指标</t>
  </si>
  <si>
    <t>三级指标</t>
  </si>
  <si>
    <t>度量单位</t>
  </si>
  <si>
    <t>权重</t>
  </si>
  <si>
    <t>产出指标</t>
  </si>
  <si>
    <t>数量指标</t>
  </si>
  <si>
    <t>225</t>
  </si>
  <si>
    <t>≤</t>
  </si>
  <si>
    <t>万元/年</t>
  </si>
  <si>
    <t>质量指标</t>
  </si>
  <si>
    <t>98</t>
  </si>
  <si>
    <t>35</t>
  </si>
  <si>
    <t>时效指标</t>
  </si>
  <si>
    <t>5</t>
  </si>
  <si>
    <t>成本指标</t>
  </si>
  <si>
    <t>效益指标</t>
  </si>
  <si>
    <t>经济效益指标</t>
  </si>
  <si>
    <t>社会效益指标</t>
  </si>
  <si>
    <t>满意度指标</t>
  </si>
  <si>
    <t>服务对象满意度指标</t>
  </si>
  <si>
    <t>50011021T000000049846-安全宣传教育培训及网络考试建设经费</t>
  </si>
  <si>
    <t>　强化安全宣传，营造良好的安全生产氛围，提升企业从业人员安全知识能力水平，增强人民群众安全生产意识，减少安全生产事故的发生。</t>
  </si>
  <si>
    <t>50</t>
  </si>
  <si>
    <t>35.7</t>
  </si>
  <si>
    <t>提高企业安全管理水平、提高相关人员安全生产技能、提高全区人民的安全意识</t>
  </si>
  <si>
    <t>≥</t>
  </si>
  <si>
    <t>50011021T000000049851-第一次全国自然灾害综合风险普查工作经费</t>
  </si>
  <si>
    <t>在外业调查、汇交数据、评估与区划基础上，在市普查办（市应急局）和市住建、交通、城管、规自、气象、水利、林业、地震等行业牵头部门的指导和帮助下，辅以专家和技术团队支撑，编制区“1+5”（综合+5个单灾种）风险评估报告、风险区划图和防治区划图，形成全区普查成果。</t>
  </si>
  <si>
    <t>　摸清自然灾害风险隐患底数，查明重点地区抗灾能力，科学评估自然灾害综合风险水平，制定科学实用的灾害综合防治区划、筑牢防灾减灾救灾人民防线、保障经济社会可持续发展。</t>
  </si>
  <si>
    <t>8</t>
  </si>
  <si>
    <t>15</t>
  </si>
  <si>
    <t>50011021T000000049854-办公用房租金</t>
  </si>
  <si>
    <t>租用区城投公司写字楼为我局办公用房，做好办公后勤保障。</t>
  </si>
  <si>
    <t>　保证区应急局有办公场所，确保机关正常运转。</t>
  </si>
  <si>
    <t>2748</t>
  </si>
  <si>
    <t>45</t>
  </si>
  <si>
    <t>137</t>
  </si>
  <si>
    <t>支出符合相关要求、支出控制在预算范围内</t>
  </si>
  <si>
    <t>50011021T000000049858-安全社区村居和灾害防治村居建设</t>
  </si>
  <si>
    <t>安全知识宣传“进企业”、“进学校”、“进农村”、“进社区”、“进家庭”，加强基层安全知识和灾害防治宣传工作。</t>
  </si>
  <si>
    <t>　强化安全宣传，提升全民安全素质，增强人民群众安全生产和防灾减灾意识。</t>
  </si>
  <si>
    <t>资金用于安全生产和灾害防治社区村居建设</t>
  </si>
  <si>
    <t>25.5</t>
  </si>
  <si>
    <t>50011021T000000049864-企业标准化建设及隐患排查</t>
  </si>
  <si>
    <t>1.开展矿山安全生产标准化评审和监督检查“一体化”回头看工作，聘请市级专家开展隐患排查。2.根据綦应急发〔2019〕81号文件精神，危险化学品和烟花爆竹经营企业安全标准化评审。3.工贸企业专家日常排查隐患。针对金属冶炼、有限空间、粉尘防爆、现场管理、危险作业审批、危化品储存使用等重点专项整治，组织执法人员、重点企业、专家等交流学习等。4.关闭的6家煤矿后续安全工作费用。</t>
    <phoneticPr fontId="33" type="noConversion"/>
  </si>
  <si>
    <t>1.提升企业安全生产水平，及时整改企业安全隐患，减少企业各类安全生产事故的发生。2.聘请专家对危险化学品和烟花爆竹经营企业进行安全监管，指导企业标准化建设，督促企业建立健全安全生产管理机构和安全生产规章制度，不断提升企业安全生产保障水平，加强隐患排查，减少各类事故的发生。3.通过政府购买专家服务方式提升事故预防、企业安全管理水平提升及监管执法效率。4.规范标准化工作，提升专项整治企业安全整治效果。</t>
  </si>
  <si>
    <t>146</t>
  </si>
  <si>
    <t>30</t>
  </si>
  <si>
    <t>＜</t>
  </si>
  <si>
    <t>50011021T000000049868-事故调查结案和举报奖励</t>
  </si>
  <si>
    <t>　按照科学严谨、依法依规、实事求是的原则，及时、准确地查清事故原因，对事故单位的责任人依法予以追究，总结事故教训，减少各类事故的发生。</t>
  </si>
  <si>
    <t>资金用于事故调查结案和举报奖励</t>
  </si>
  <si>
    <t>17</t>
  </si>
  <si>
    <t>50011021T000000049878-企业日常安全检查和提升企业安全管理水平</t>
  </si>
  <si>
    <t>1.安全监管人员到企业日常安全检查和企业负责人及企业管理人员安全培训，提升企业安全管理水平。2.重点企业行业交叉检查、调研等活动。</t>
  </si>
  <si>
    <t>　查处企业安全生产违规、违法行为，提升企业安全生产管理水平，减少企业各类安全事故的发生。</t>
  </si>
  <si>
    <t>生态效益指标</t>
  </si>
  <si>
    <t>85</t>
  </si>
  <si>
    <t>50011021T000000049879-打非专项经费</t>
  </si>
  <si>
    <t>打击非法生产、储存、销售、运输烟花爆竹和危险化学品行为。</t>
  </si>
  <si>
    <t>　打击非法生产、储存、销售、运输烟花爆竹和危化品行为，减少烟花爆竹和危化安全事故发生，保障人民群众生命财产安全。</t>
  </si>
  <si>
    <t>资金支出符合国家相关要求</t>
  </si>
  <si>
    <t>50011022T000000091879-区应急局执法装备配备</t>
  </si>
  <si>
    <t>新增</t>
  </si>
  <si>
    <t>1年</t>
  </si>
  <si>
    <t>加强我区应急能力建设，持续提升应急管理综合行政执法水平。</t>
  </si>
  <si>
    <t>提升我区应急管理能力和综合行政执法水平。</t>
  </si>
  <si>
    <t>配备应急执法装备</t>
  </si>
  <si>
    <t>1</t>
  </si>
  <si>
    <t>批</t>
  </si>
  <si>
    <t>提升应急管理能力和综合行政执法水平。</t>
  </si>
  <si>
    <t>及时完成执法装备采购</t>
  </si>
  <si>
    <t>80</t>
  </si>
  <si>
    <t>综合行政执法水平得到提高</t>
  </si>
  <si>
    <t>50011022T000000091911-城市抗震规划及防灾减灾</t>
  </si>
  <si>
    <t>1.根据《綦江区国土空间总体规划编制工作方案》总体要求，总规涉及16个专题研究、35个专项规划，其中，我局牵头编制《綦江城市抗震规划》专规，要求2020年4月底前完成研究报告、文本、图纸等规划成果。</t>
  </si>
  <si>
    <t>提升城区防灾减灾能力、地震灾害防治能力、市民防灾避险能力、学生群体防灾能力。</t>
  </si>
  <si>
    <t>地震灾害预评估及防灾减灾宣传等</t>
  </si>
  <si>
    <t>綦江区城市抗震规划</t>
  </si>
  <si>
    <t>项</t>
  </si>
  <si>
    <t>保质保量完成綦江城市抗震规划及防灾减灾各项工作</t>
  </si>
  <si>
    <t>及时完成各项工作</t>
  </si>
  <si>
    <t>60</t>
  </si>
  <si>
    <t>万元/每项目</t>
  </si>
  <si>
    <t>提升市民防灾减灾能力</t>
  </si>
  <si>
    <t>50011022T000000091929-特聘安全监管技术岗</t>
  </si>
  <si>
    <t>根据綦江区政府专题会议纪要（2021-19）文件精神，共聘请10名特聘安全监管技术人员。</t>
    <phoneticPr fontId="33" type="noConversion"/>
  </si>
  <si>
    <t>抓好安全监管，充实矿山、工贸等企业的日常监管力量，加强安全防范，减少安全事故的发生。做好淘汰煤炭落后产能职工属地安置工作。</t>
    <phoneticPr fontId="33" type="noConversion"/>
  </si>
  <si>
    <t>聘请专业技术人员</t>
  </si>
  <si>
    <t>人数</t>
  </si>
  <si>
    <t>充实各监管科室力量，抓好安全监管，减少安全事故发生</t>
  </si>
  <si>
    <t>减少企业安全事故发生，减少企业成本</t>
  </si>
  <si>
    <t>确保企业安全发展，社会和谐</t>
  </si>
  <si>
    <t>50011022T000002024786-应急能力建设</t>
  </si>
  <si>
    <t>1.应急演练:一是开展自然灾害综合应急演练和事故灾难综合应急演练。2.给予社会救援力量奖励补助。3.对街镇应急救援队伍培训费。</t>
  </si>
  <si>
    <t>加强应急救援能力建设，提高应急救援的专业化水平，提升我区防灾减灾救灾综合实力，保障安全生产事故和自然灾害得到及时救援。</t>
  </si>
  <si>
    <t>增加救援力量，减少经济损失</t>
    <phoneticPr fontId="33" type="noConversion"/>
  </si>
  <si>
    <t>50011022T000002024843-应急指挥中心运行维护</t>
  </si>
  <si>
    <t>全区安全生产监控平台和12350系统及应急救援指挥中心运行维护。</t>
  </si>
  <si>
    <t>加强应急指挥中心管理，及时发现安全生产事故和安全隐患，发生事故能够及时调度和指挥，减少各类财产损失。</t>
  </si>
  <si>
    <t>50011022T000002024858-应急救援救灾物资仓库资金</t>
  </si>
  <si>
    <t>租用区城投公司仓库存放应急救援和救灾物资</t>
  </si>
  <si>
    <t>1370</t>
  </si>
  <si>
    <t>确保救援救灾物资安全，及时调拨使用</t>
  </si>
  <si>
    <t>1000</t>
  </si>
  <si>
    <t>确保群众及时得到救灾物资</t>
  </si>
  <si>
    <t>50011022T000002024861-应急救援队员</t>
  </si>
  <si>
    <t>聘请10名应急救援队员，负责应急救援工作。</t>
  </si>
  <si>
    <t>及时有效救援，减少财产损失。</t>
  </si>
  <si>
    <t>资金用于救援队员相关费用，确保及时支付</t>
  </si>
  <si>
    <t>确保全区救援工作及时有效</t>
  </si>
  <si>
    <t>减少各类事故、灾害损失，救援有效</t>
  </si>
  <si>
    <t>50011022T000002024872-五班三运转行政辅助人员</t>
  </si>
  <si>
    <t>根据綦江区政府专题会议纪要（2019-19）文件精神，共聘请10名“五班三运转”人员，负责应急救援指挥中心值守。</t>
  </si>
  <si>
    <t>及时收集和报告各类信息</t>
  </si>
  <si>
    <t>确保应急指挥中心正常运转</t>
  </si>
  <si>
    <t>及时支出相关费用支出控制在范围内</t>
  </si>
  <si>
    <t>52</t>
  </si>
  <si>
    <t>发挥良好的社会效益</t>
  </si>
  <si>
    <t>50011022T000002024889-救灾意外伤害和应急工作人员意外伤害保险</t>
  </si>
  <si>
    <t>为全区应急人员和参与应急救援、抢险救灾人员参加意外伤害保险。</t>
  </si>
  <si>
    <t>　提高应急人员和救援人员工作积极性，确保应急救援人员在应急救援中发生意外时能够得到保障。</t>
  </si>
  <si>
    <t>资金用于救援人员意外伤害险</t>
  </si>
  <si>
    <t>25</t>
  </si>
  <si>
    <t>确保救灾人员发生意外伤害时得到有效救助</t>
  </si>
  <si>
    <t>减少意外伤害损失</t>
  </si>
  <si>
    <t>一般公共预算拨款收入</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</si>
</sst>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
  </numFmts>
  <fonts count="40">
    <font>
      <sz val="11"/>
      <color theme="1"/>
      <name val="等线"/>
      <charset val="134"/>
    </font>
    <font>
      <sz val="10"/>
      <name val="Arial"/>
      <family val="2"/>
    </font>
    <font>
      <sz val="11"/>
      <color indexed="8"/>
      <name val="等线"/>
      <charset val="134"/>
    </font>
    <font>
      <sz val="10"/>
      <name val="宋体"/>
      <family val="3"/>
      <charset val="134"/>
    </font>
    <font>
      <b/>
      <sz val="10"/>
      <name val="宋体"/>
      <family val="3"/>
      <charset val="134"/>
    </font>
    <font>
      <sz val="9"/>
      <color indexed="8"/>
      <name val="SimSun"/>
      <charset val="134"/>
    </font>
    <font>
      <b/>
      <sz val="15"/>
      <color indexed="8"/>
      <name val="SimSun"/>
      <charset val="134"/>
    </font>
    <font>
      <b/>
      <sz val="14"/>
      <color indexed="8"/>
      <name val="SimSun"/>
      <charset val="134"/>
    </font>
    <font>
      <b/>
      <sz val="12"/>
      <name val="宋体"/>
      <family val="3"/>
      <charset val="134"/>
    </font>
    <font>
      <sz val="14"/>
      <name val="宋体"/>
      <family val="3"/>
      <charset val="134"/>
    </font>
    <font>
      <sz val="9"/>
      <name val="宋体"/>
      <family val="3"/>
      <charset val="134"/>
    </font>
    <font>
      <b/>
      <sz val="22"/>
      <name val="华文细黑"/>
      <family val="3"/>
      <charset val="134"/>
    </font>
    <font>
      <b/>
      <sz val="14"/>
      <name val="楷体_GB2312"/>
      <charset val="134"/>
    </font>
    <font>
      <sz val="12"/>
      <name val="宋体"/>
      <family val="3"/>
      <charset val="134"/>
    </font>
    <font>
      <b/>
      <sz val="12"/>
      <color indexed="10"/>
      <name val="宋体"/>
      <family val="3"/>
      <charset val="134"/>
    </font>
    <font>
      <sz val="12"/>
      <color indexed="10"/>
      <name val="宋体"/>
      <family val="3"/>
      <charset val="134"/>
    </font>
    <font>
      <sz val="6"/>
      <name val="楷体_GB2312"/>
      <charset val="134"/>
    </font>
    <font>
      <b/>
      <sz val="14"/>
      <name val="宋体"/>
      <family val="3"/>
      <charset val="134"/>
    </font>
    <font>
      <b/>
      <sz val="12"/>
      <name val="楷体_GB2312"/>
      <charset val="134"/>
    </font>
    <font>
      <sz val="11"/>
      <name val="宋体"/>
      <family val="3"/>
      <charset val="134"/>
    </font>
    <font>
      <sz val="9"/>
      <color indexed="10"/>
      <name val="宋体"/>
      <family val="3"/>
      <charset val="134"/>
    </font>
    <font>
      <b/>
      <sz val="12"/>
      <color indexed="8"/>
      <name val="宋体"/>
      <family val="3"/>
      <charset val="134"/>
    </font>
    <font>
      <sz val="12"/>
      <color indexed="8"/>
      <name val="宋体"/>
      <family val="3"/>
      <charset val="134"/>
    </font>
    <font>
      <b/>
      <sz val="22"/>
      <color indexed="8"/>
      <name val="等线"/>
      <family val="3"/>
      <charset val="134"/>
    </font>
    <font>
      <b/>
      <sz val="18"/>
      <color indexed="8"/>
      <name val="等线"/>
      <family val="3"/>
      <charset val="134"/>
    </font>
    <font>
      <sz val="18"/>
      <color indexed="8"/>
      <name val="等线"/>
      <family val="3"/>
      <charset val="134"/>
    </font>
    <font>
      <sz val="9"/>
      <name val="等线"/>
      <family val="3"/>
      <charset val="134"/>
    </font>
    <font>
      <b/>
      <sz val="12"/>
      <color theme="1"/>
      <name val="宋体"/>
      <family val="3"/>
      <charset val="134"/>
    </font>
    <font>
      <sz val="12"/>
      <color theme="1"/>
      <name val="宋体"/>
      <family val="3"/>
      <charset val="134"/>
    </font>
    <font>
      <sz val="9"/>
      <color theme="1"/>
      <name val="宋体"/>
      <family val="3"/>
      <charset val="134"/>
    </font>
    <font>
      <sz val="9"/>
      <name val="simhei"/>
      <family val="3"/>
      <charset val="134"/>
    </font>
    <font>
      <b/>
      <sz val="15"/>
      <name val="SimSun"/>
      <charset val="134"/>
    </font>
    <font>
      <sz val="9"/>
      <name val="SimSun"/>
      <charset val="134"/>
    </font>
    <font>
      <sz val="9"/>
      <name val="等线"/>
      <family val="3"/>
      <charset val="134"/>
      <scheme val="minor"/>
    </font>
    <font>
      <b/>
      <sz val="10"/>
      <color theme="1"/>
      <name val="宋体"/>
      <family val="3"/>
      <charset val="134"/>
    </font>
    <font>
      <b/>
      <sz val="22"/>
      <color theme="1"/>
      <name val="华文细黑"/>
      <family val="3"/>
      <charset val="134"/>
    </font>
    <font>
      <b/>
      <sz val="14"/>
      <color theme="1"/>
      <name val="楷体_GB2312"/>
      <charset val="134"/>
    </font>
    <font>
      <b/>
      <sz val="16"/>
      <color theme="1"/>
      <name val="宋体"/>
      <family val="3"/>
      <charset val="134"/>
    </font>
    <font>
      <sz val="10"/>
      <color theme="1"/>
      <name val="Arial"/>
      <family val="2"/>
    </font>
    <font>
      <sz val="10"/>
      <color theme="1"/>
      <name val="宋体"/>
      <family val="3"/>
      <charset val="134"/>
    </font>
  </fonts>
  <fills count="3">
    <fill>
      <patternFill patternType="none"/>
    </fill>
    <fill>
      <patternFill patternType="gray125"/>
    </fill>
    <fill>
      <patternFill patternType="solid">
        <fgColor indexed="13"/>
        <bgColor indexed="64"/>
      </patternFill>
    </fill>
  </fills>
  <borders count="18">
    <border>
      <left/>
      <right/>
      <top/>
      <bottom/>
      <diagonal/>
    </border>
    <border>
      <left/>
      <right/>
      <top/>
      <bottom style="thin">
        <color indexed="5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top/>
      <bottom style="thin">
        <color auto="1"/>
      </bottom>
      <diagonal/>
    </border>
    <border>
      <left/>
      <right/>
      <top style="thin">
        <color auto="1"/>
      </top>
      <bottom style="thin">
        <color auto="1"/>
      </bottom>
      <diagonal/>
    </border>
    <border>
      <left/>
      <right style="thin">
        <color auto="1"/>
      </right>
      <top/>
      <bottom style="thin">
        <color auto="1"/>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5">
    <xf numFmtId="0" fontId="0" fillId="0" borderId="0"/>
    <xf numFmtId="0" fontId="1" fillId="0" borderId="0"/>
    <xf numFmtId="0" fontId="10" fillId="0" borderId="0"/>
    <xf numFmtId="0" fontId="10" fillId="0" borderId="0"/>
    <xf numFmtId="0" fontId="2" fillId="0" borderId="0">
      <alignment vertical="center"/>
    </xf>
  </cellStyleXfs>
  <cellXfs count="216">
    <xf numFmtId="0" fontId="0" fillId="0" borderId="0" xfId="0"/>
    <xf numFmtId="0" fontId="0" fillId="0" borderId="0" xfId="0" applyFill="1"/>
    <xf numFmtId="0" fontId="4" fillId="0" borderId="0" xfId="2" applyNumberFormat="1" applyFont="1" applyFill="1" applyAlignment="1" applyProtection="1">
      <alignment wrapText="1"/>
    </xf>
    <xf numFmtId="0" fontId="5" fillId="0" borderId="0" xfId="0" applyFont="1" applyBorder="1" applyAlignment="1">
      <alignment horizontal="left" vertical="center" wrapText="1"/>
    </xf>
    <xf numFmtId="0" fontId="8" fillId="0" borderId="6" xfId="3" applyNumberFormat="1" applyFont="1" applyFill="1" applyBorder="1" applyAlignment="1" applyProtection="1">
      <alignment horizontal="center" vertical="center" wrapText="1"/>
    </xf>
    <xf numFmtId="0" fontId="9" fillId="0" borderId="6" xfId="2" applyFont="1" applyFill="1" applyBorder="1" applyAlignment="1">
      <alignment horizontal="left" vertical="center"/>
    </xf>
    <xf numFmtId="0" fontId="0" fillId="0" borderId="6" xfId="0" applyBorder="1"/>
    <xf numFmtId="0" fontId="9" fillId="0" borderId="6" xfId="2" applyFont="1" applyFill="1" applyBorder="1" applyAlignment="1">
      <alignment horizontal="left" vertical="center" indent="2"/>
    </xf>
    <xf numFmtId="0" fontId="10" fillId="0" borderId="0" xfId="3"/>
    <xf numFmtId="0" fontId="10" fillId="0" borderId="0" xfId="3" applyAlignment="1">
      <alignment horizontal="center"/>
    </xf>
    <xf numFmtId="0" fontId="4" fillId="0" borderId="0" xfId="3" applyNumberFormat="1" applyFont="1" applyFill="1" applyAlignment="1" applyProtection="1">
      <alignment horizontal="left" vertical="center"/>
    </xf>
    <xf numFmtId="0" fontId="10" fillId="0" borderId="0" xfId="3" applyFill="1"/>
    <xf numFmtId="0" fontId="12" fillId="0" borderId="0" xfId="3" applyNumberFormat="1" applyFont="1" applyFill="1" applyAlignment="1" applyProtection="1">
      <alignment horizontal="centerContinuous"/>
    </xf>
    <xf numFmtId="0" fontId="13" fillId="0" borderId="0" xfId="3" applyFont="1"/>
    <xf numFmtId="0" fontId="13" fillId="0" borderId="0" xfId="3" applyFont="1" applyFill="1"/>
    <xf numFmtId="0" fontId="13" fillId="0" borderId="0" xfId="3" applyFont="1" applyAlignment="1">
      <alignment horizontal="center"/>
    </xf>
    <xf numFmtId="0" fontId="13" fillId="0" borderId="0" xfId="3" applyFont="1" applyAlignment="1">
      <alignment horizontal="right"/>
    </xf>
    <xf numFmtId="0" fontId="8" fillId="0" borderId="6" xfId="3" applyNumberFormat="1" applyFont="1" applyFill="1" applyBorder="1" applyAlignment="1" applyProtection="1">
      <alignment horizontal="center" vertical="center"/>
    </xf>
    <xf numFmtId="4" fontId="13" fillId="0" borderId="6" xfId="3" applyNumberFormat="1" applyFont="1" applyFill="1" applyBorder="1" applyAlignment="1" applyProtection="1">
      <alignment horizontal="right" vertical="center" wrapText="1"/>
    </xf>
    <xf numFmtId="176" fontId="13" fillId="0" borderId="6" xfId="3" applyNumberFormat="1" applyFont="1" applyFill="1" applyBorder="1" applyAlignment="1" applyProtection="1">
      <alignment horizontal="center" vertical="center"/>
    </xf>
    <xf numFmtId="0" fontId="10" fillId="0" borderId="6" xfId="3" applyBorder="1"/>
    <xf numFmtId="0" fontId="13" fillId="0" borderId="6" xfId="3" applyNumberFormat="1" applyFont="1" applyFill="1" applyBorder="1" applyAlignment="1" applyProtection="1">
      <alignment horizontal="center" vertical="center"/>
    </xf>
    <xf numFmtId="0" fontId="11" fillId="0" borderId="0" xfId="3" applyNumberFormat="1" applyFont="1" applyFill="1" applyAlignment="1" applyProtection="1">
      <alignment horizontal="centerContinuous"/>
    </xf>
    <xf numFmtId="0" fontId="4" fillId="0" borderId="0" xfId="3" applyNumberFormat="1" applyFont="1" applyFill="1" applyAlignment="1" applyProtection="1">
      <alignment horizontal="centerContinuous"/>
    </xf>
    <xf numFmtId="0" fontId="8" fillId="0" borderId="0" xfId="3" applyNumberFormat="1" applyFont="1" applyFill="1" applyAlignment="1" applyProtection="1">
      <alignment horizontal="centerContinuous"/>
    </xf>
    <xf numFmtId="0" fontId="13" fillId="0" borderId="6" xfId="3" applyNumberFormat="1" applyFont="1" applyFill="1" applyBorder="1" applyAlignment="1" applyProtection="1">
      <alignment horizontal="center" vertical="center" wrapText="1"/>
    </xf>
    <xf numFmtId="0" fontId="13" fillId="0" borderId="4" xfId="3" applyFont="1" applyBorder="1" applyAlignment="1">
      <alignment horizontal="center" vertical="center" wrapText="1"/>
    </xf>
    <xf numFmtId="0" fontId="13" fillId="0" borderId="4" xfId="3" applyFont="1" applyFill="1" applyBorder="1" applyAlignment="1">
      <alignment horizontal="center" vertical="center" wrapText="1"/>
    </xf>
    <xf numFmtId="0" fontId="8" fillId="0" borderId="6" xfId="3" applyFont="1" applyBorder="1" applyAlignment="1">
      <alignment horizontal="center" vertical="center" wrapText="1"/>
    </xf>
    <xf numFmtId="0" fontId="8" fillId="0" borderId="6" xfId="3" applyFont="1" applyFill="1" applyBorder="1" applyAlignment="1">
      <alignment horizontal="center" vertical="center" wrapText="1"/>
    </xf>
    <xf numFmtId="176" fontId="8" fillId="0" borderId="6" xfId="3" applyNumberFormat="1" applyFont="1" applyFill="1" applyBorder="1" applyAlignment="1" applyProtection="1">
      <alignment horizontal="center" vertical="center" wrapText="1"/>
    </xf>
    <xf numFmtId="0" fontId="8" fillId="0" borderId="3" xfId="3" applyNumberFormat="1" applyFont="1" applyFill="1" applyBorder="1" applyAlignment="1" applyProtection="1">
      <alignment horizontal="center" vertical="center" wrapText="1"/>
    </xf>
    <xf numFmtId="0" fontId="8" fillId="0" borderId="7" xfId="3" applyNumberFormat="1" applyFont="1" applyFill="1" applyBorder="1" applyAlignment="1" applyProtection="1">
      <alignment horizontal="left" vertical="center"/>
    </xf>
    <xf numFmtId="0" fontId="13" fillId="0" borderId="9" xfId="3" applyNumberFormat="1" applyFont="1" applyFill="1" applyBorder="1" applyAlignment="1" applyProtection="1">
      <alignment horizontal="left" vertical="center"/>
    </xf>
    <xf numFmtId="176" fontId="13" fillId="0" borderId="6" xfId="3" applyNumberFormat="1" applyFont="1" applyFill="1" applyBorder="1" applyAlignment="1" applyProtection="1">
      <alignment horizontal="right" vertical="center" wrapText="1"/>
    </xf>
    <xf numFmtId="0" fontId="8" fillId="0" borderId="7" xfId="3" applyNumberFormat="1" applyFont="1" applyFill="1" applyBorder="1" applyAlignment="1" applyProtection="1">
      <alignment horizontal="center" vertical="center"/>
    </xf>
    <xf numFmtId="0" fontId="13" fillId="0" borderId="6" xfId="3" applyFont="1" applyFill="1" applyBorder="1"/>
    <xf numFmtId="0" fontId="8" fillId="0" borderId="7" xfId="3" applyNumberFormat="1" applyFont="1" applyFill="1" applyBorder="1" applyAlignment="1" applyProtection="1">
      <alignment vertical="center"/>
    </xf>
    <xf numFmtId="0" fontId="13" fillId="0" borderId="6" xfId="3" applyFont="1" applyBorder="1"/>
    <xf numFmtId="0" fontId="14" fillId="0" borderId="7" xfId="3" applyNumberFormat="1" applyFont="1" applyFill="1" applyBorder="1" applyAlignment="1" applyProtection="1">
      <alignment vertical="center"/>
    </xf>
    <xf numFmtId="0" fontId="15" fillId="0" borderId="9" xfId="3" applyNumberFormat="1" applyFont="1" applyFill="1" applyBorder="1" applyAlignment="1" applyProtection="1">
      <alignment horizontal="left" vertical="center"/>
    </xf>
    <xf numFmtId="0" fontId="16" fillId="0" borderId="0" xfId="3" applyFont="1" applyFill="1" applyAlignment="1">
      <alignment horizontal="right"/>
    </xf>
    <xf numFmtId="0" fontId="13" fillId="0" borderId="9" xfId="3" applyNumberFormat="1" applyFont="1" applyFill="1" applyBorder="1" applyAlignment="1" applyProtection="1">
      <alignment horizontal="right"/>
    </xf>
    <xf numFmtId="0" fontId="3" fillId="0" borderId="0" xfId="3" applyFont="1" applyFill="1" applyAlignment="1">
      <alignment horizontal="right" vertical="center"/>
    </xf>
    <xf numFmtId="0" fontId="3" fillId="0" borderId="0" xfId="3" applyFont="1" applyFill="1" applyAlignment="1">
      <alignment vertical="center"/>
    </xf>
    <xf numFmtId="0" fontId="16" fillId="0" borderId="0" xfId="3" applyFont="1" applyAlignment="1">
      <alignment horizontal="right"/>
    </xf>
    <xf numFmtId="0" fontId="11" fillId="0" borderId="0" xfId="3" applyFont="1" applyFill="1" applyAlignment="1">
      <alignment horizontal="centerContinuous" vertical="center"/>
    </xf>
    <xf numFmtId="0" fontId="17" fillId="0" borderId="0" xfId="3" applyFont="1" applyFill="1" applyAlignment="1">
      <alignment horizontal="centerContinuous" vertical="center"/>
    </xf>
    <xf numFmtId="0" fontId="3" fillId="0" borderId="0" xfId="3" applyFont="1" applyFill="1" applyAlignment="1">
      <alignment horizontal="centerContinuous" vertical="center"/>
    </xf>
    <xf numFmtId="0" fontId="13" fillId="0" borderId="0" xfId="3" applyFont="1" applyFill="1" applyAlignment="1">
      <alignment horizontal="center" vertical="center"/>
    </xf>
    <xf numFmtId="0" fontId="13" fillId="0" borderId="0" xfId="3" applyFont="1" applyFill="1" applyAlignment="1">
      <alignment vertical="center"/>
    </xf>
    <xf numFmtId="0" fontId="8" fillId="0" borderId="7" xfId="3" applyNumberFormat="1" applyFont="1" applyFill="1" applyBorder="1" applyAlignment="1" applyProtection="1">
      <alignment horizontal="centerContinuous" vertical="center" wrapText="1"/>
    </xf>
    <xf numFmtId="0" fontId="13" fillId="0" borderId="10" xfId="3" applyFont="1" applyFill="1" applyBorder="1" applyAlignment="1">
      <alignment vertical="center"/>
    </xf>
    <xf numFmtId="4" fontId="13" fillId="0" borderId="6" xfId="2" applyNumberFormat="1" applyFont="1" applyFill="1" applyBorder="1" applyAlignment="1" applyProtection="1">
      <alignment horizontal="right" vertical="center" wrapText="1"/>
    </xf>
    <xf numFmtId="4" fontId="13" fillId="0" borderId="6" xfId="2" applyNumberFormat="1" applyFont="1" applyBorder="1" applyAlignment="1">
      <alignment horizontal="left" vertical="center" wrapText="1"/>
    </xf>
    <xf numFmtId="4" fontId="13" fillId="0" borderId="6" xfId="2" applyNumberFormat="1" applyFont="1" applyBorder="1" applyAlignment="1">
      <alignment horizontal="center" vertical="center" wrapText="1"/>
    </xf>
    <xf numFmtId="0" fontId="13" fillId="0" borderId="8" xfId="3" applyFont="1" applyBorder="1" applyAlignment="1">
      <alignment vertical="center"/>
    </xf>
    <xf numFmtId="0" fontId="13" fillId="0" borderId="8" xfId="3" applyFont="1" applyBorder="1" applyAlignment="1">
      <alignment horizontal="left" vertical="center"/>
    </xf>
    <xf numFmtId="4" fontId="13" fillId="0" borderId="4" xfId="3" applyNumberFormat="1" applyFont="1" applyFill="1" applyBorder="1" applyAlignment="1" applyProtection="1">
      <alignment horizontal="right" vertical="center" wrapText="1"/>
    </xf>
    <xf numFmtId="4" fontId="13" fillId="0" borderId="6" xfId="2" applyNumberFormat="1" applyFont="1" applyFill="1" applyBorder="1" applyAlignment="1">
      <alignment horizontal="left" vertical="center" wrapText="1"/>
    </xf>
    <xf numFmtId="0" fontId="13" fillId="0" borderId="8" xfId="3" applyFont="1" applyFill="1" applyBorder="1" applyAlignment="1">
      <alignment vertical="center"/>
    </xf>
    <xf numFmtId="4" fontId="13" fillId="0" borderId="3" xfId="3" applyNumberFormat="1" applyFont="1" applyFill="1" applyBorder="1" applyAlignment="1" applyProtection="1">
      <alignment horizontal="right" vertical="center" wrapText="1"/>
    </xf>
    <xf numFmtId="4" fontId="13" fillId="0" borderId="6" xfId="3" applyNumberFormat="1" applyFont="1" applyBorder="1" applyAlignment="1">
      <alignment vertical="center" wrapText="1"/>
    </xf>
    <xf numFmtId="0" fontId="13" fillId="0" borderId="6" xfId="3" applyFont="1" applyFill="1" applyBorder="1" applyAlignment="1">
      <alignment vertical="center" wrapText="1"/>
    </xf>
    <xf numFmtId="4" fontId="13" fillId="0" borderId="7" xfId="3" applyNumberFormat="1" applyFont="1" applyFill="1" applyBorder="1" applyAlignment="1" applyProtection="1">
      <alignment horizontal="right" vertical="center" wrapText="1"/>
    </xf>
    <xf numFmtId="4" fontId="13" fillId="0" borderId="6" xfId="3" applyNumberFormat="1" applyFont="1" applyFill="1" applyBorder="1" applyAlignment="1">
      <alignment horizontal="right" vertical="center" wrapText="1"/>
    </xf>
    <xf numFmtId="0" fontId="13" fillId="0" borderId="6" xfId="3" applyFont="1" applyBorder="1" applyAlignment="1">
      <alignment vertical="center" wrapText="1"/>
    </xf>
    <xf numFmtId="0" fontId="13" fillId="0" borderId="5" xfId="3" applyFont="1" applyBorder="1" applyAlignment="1">
      <alignment vertical="center" wrapText="1"/>
    </xf>
    <xf numFmtId="4" fontId="13" fillId="0" borderId="5" xfId="3" applyNumberFormat="1" applyFont="1" applyBorder="1" applyAlignment="1">
      <alignment vertical="center" wrapText="1"/>
    </xf>
    <xf numFmtId="0" fontId="13" fillId="0" borderId="6" xfId="3" applyFont="1" applyFill="1" applyBorder="1" applyAlignment="1">
      <alignment vertical="center"/>
    </xf>
    <xf numFmtId="0" fontId="13" fillId="0" borderId="5" xfId="3" applyFont="1" applyFill="1" applyBorder="1" applyAlignment="1">
      <alignment vertical="center" wrapText="1"/>
    </xf>
    <xf numFmtId="4" fontId="13" fillId="0" borderId="3" xfId="3" applyNumberFormat="1" applyFont="1" applyFill="1" applyBorder="1" applyAlignment="1">
      <alignment horizontal="right" vertical="center" wrapText="1"/>
    </xf>
    <xf numFmtId="0" fontId="13" fillId="0" borderId="6" xfId="3" applyNumberFormat="1" applyFont="1" applyFill="1" applyBorder="1" applyAlignment="1" applyProtection="1">
      <alignment vertical="center" wrapText="1"/>
    </xf>
    <xf numFmtId="4" fontId="13" fillId="0" borderId="6" xfId="2" applyNumberFormat="1" applyFont="1" applyFill="1" applyBorder="1" applyAlignment="1">
      <alignment horizontal="right" vertical="center" wrapText="1"/>
    </xf>
    <xf numFmtId="0" fontId="13" fillId="0" borderId="6" xfId="3" applyFont="1" applyFill="1" applyBorder="1" applyAlignment="1">
      <alignment horizontal="center" vertical="center"/>
    </xf>
    <xf numFmtId="4" fontId="13" fillId="0" borderId="7" xfId="3" applyNumberFormat="1" applyFont="1" applyFill="1" applyBorder="1" applyAlignment="1">
      <alignment horizontal="right" vertical="center" wrapText="1"/>
    </xf>
    <xf numFmtId="0" fontId="3" fillId="0" borderId="0" xfId="3" applyFont="1" applyFill="1"/>
    <xf numFmtId="0" fontId="11" fillId="0" borderId="0" xfId="3" applyFont="1" applyFill="1" applyAlignment="1">
      <alignment horizontal="centerContinuous"/>
    </xf>
    <xf numFmtId="0" fontId="18" fillId="0" borderId="0" xfId="3" applyFont="1" applyAlignment="1">
      <alignment horizontal="centerContinuous"/>
    </xf>
    <xf numFmtId="0" fontId="8" fillId="0" borderId="0" xfId="3" applyFont="1" applyFill="1" applyAlignment="1">
      <alignment horizontal="centerContinuous"/>
    </xf>
    <xf numFmtId="0" fontId="8" fillId="0" borderId="0" xfId="3" applyFont="1" applyAlignment="1">
      <alignment horizontal="centerContinuous"/>
    </xf>
    <xf numFmtId="0" fontId="8" fillId="0" borderId="0" xfId="3" applyFont="1" applyAlignment="1">
      <alignment horizontal="right"/>
    </xf>
    <xf numFmtId="0" fontId="8" fillId="0" borderId="4" xfId="3" applyNumberFormat="1" applyFont="1" applyFill="1" applyBorder="1" applyAlignment="1" applyProtection="1">
      <alignment horizontal="center" vertical="center"/>
    </xf>
    <xf numFmtId="49" fontId="13" fillId="0" borderId="8" xfId="3" applyNumberFormat="1" applyFont="1" applyFill="1" applyBorder="1" applyAlignment="1" applyProtection="1">
      <alignment horizontal="left" vertical="center"/>
    </xf>
    <xf numFmtId="177" fontId="13" fillId="0" borderId="6" xfId="3" applyNumberFormat="1" applyFont="1" applyFill="1" applyBorder="1" applyAlignment="1" applyProtection="1">
      <alignment horizontal="left" vertical="center"/>
    </xf>
    <xf numFmtId="4" fontId="13" fillId="0" borderId="11" xfId="3" applyNumberFormat="1" applyFont="1" applyFill="1" applyBorder="1" applyAlignment="1" applyProtection="1">
      <alignment horizontal="right" vertical="center" wrapText="1"/>
    </xf>
    <xf numFmtId="4" fontId="13" fillId="0" borderId="8" xfId="3" applyNumberFormat="1" applyFont="1" applyFill="1" applyBorder="1" applyAlignment="1" applyProtection="1">
      <alignment horizontal="right" vertical="center" wrapText="1"/>
    </xf>
    <xf numFmtId="0" fontId="19" fillId="0" borderId="0" xfId="3" applyFont="1" applyFill="1"/>
    <xf numFmtId="0" fontId="16" fillId="0" borderId="0" xfId="3" applyFont="1" applyAlignment="1">
      <alignment horizontal="center" vertical="center"/>
    </xf>
    <xf numFmtId="0" fontId="18" fillId="0" borderId="0" xfId="3" applyFont="1" applyFill="1" applyAlignment="1">
      <alignment horizontal="centerContinuous"/>
    </xf>
    <xf numFmtId="0" fontId="3" fillId="0" borderId="0" xfId="3" applyFont="1"/>
    <xf numFmtId="4" fontId="13" fillId="0" borderId="6" xfId="3" applyNumberFormat="1" applyFont="1" applyFill="1" applyBorder="1" applyAlignment="1" applyProtection="1">
      <alignment horizontal="center" vertical="center" wrapText="1"/>
    </xf>
    <xf numFmtId="0" fontId="18" fillId="0" borderId="0" xfId="3" applyNumberFormat="1" applyFont="1" applyFill="1" applyAlignment="1" applyProtection="1">
      <alignment horizontal="centerContinuous"/>
    </xf>
    <xf numFmtId="0" fontId="18" fillId="0" borderId="0" xfId="3" applyNumberFormat="1" applyFont="1" applyFill="1" applyAlignment="1" applyProtection="1">
      <alignment horizontal="center"/>
    </xf>
    <xf numFmtId="0" fontId="13" fillId="0" borderId="0" xfId="3" applyFont="1" applyAlignment="1">
      <alignment horizontal="center" vertical="center"/>
    </xf>
    <xf numFmtId="49" fontId="13" fillId="0" borderId="6" xfId="3" applyNumberFormat="1" applyFont="1" applyFill="1" applyBorder="1" applyAlignment="1" applyProtection="1"/>
    <xf numFmtId="177" fontId="13" fillId="0" borderId="6" xfId="3" applyNumberFormat="1" applyFont="1" applyFill="1" applyBorder="1" applyAlignment="1" applyProtection="1">
      <alignment horizontal="center" vertical="center"/>
    </xf>
    <xf numFmtId="49" fontId="13" fillId="0" borderId="6" xfId="3" applyNumberFormat="1" applyFont="1" applyFill="1" applyBorder="1" applyAlignment="1" applyProtection="1">
      <alignment vertical="center"/>
    </xf>
    <xf numFmtId="177" fontId="13" fillId="0" borderId="6" xfId="3" applyNumberFormat="1" applyFont="1" applyFill="1" applyBorder="1" applyAlignment="1" applyProtection="1">
      <alignment vertical="center"/>
    </xf>
    <xf numFmtId="4" fontId="13" fillId="0" borderId="6" xfId="3" applyNumberFormat="1" applyFont="1" applyFill="1" applyBorder="1" applyAlignment="1">
      <alignment horizontal="center" vertical="center" wrapText="1"/>
    </xf>
    <xf numFmtId="0" fontId="13" fillId="0" borderId="6" xfId="3" applyFont="1" applyBorder="1" applyAlignment="1">
      <alignment vertical="center"/>
    </xf>
    <xf numFmtId="0" fontId="10" fillId="0" borderId="0" xfId="3" applyFill="1" applyAlignment="1">
      <alignment horizontal="center"/>
    </xf>
    <xf numFmtId="0" fontId="20" fillId="0" borderId="0" xfId="3" applyFont="1"/>
    <xf numFmtId="49" fontId="11" fillId="0" borderId="0" xfId="3" applyNumberFormat="1" applyFont="1" applyFill="1" applyAlignment="1" applyProtection="1">
      <alignment horizontal="centerContinuous"/>
    </xf>
    <xf numFmtId="0" fontId="13" fillId="0" borderId="0" xfId="3" applyNumberFormat="1" applyFont="1" applyFill="1" applyAlignment="1" applyProtection="1">
      <alignment horizontal="right"/>
    </xf>
    <xf numFmtId="0" fontId="8" fillId="0" borderId="9" xfId="3" applyNumberFormat="1" applyFont="1" applyFill="1" applyBorder="1" applyAlignment="1" applyProtection="1">
      <alignment horizontal="center" vertical="center"/>
    </xf>
    <xf numFmtId="176" fontId="8" fillId="0" borderId="7" xfId="3" applyNumberFormat="1" applyFont="1" applyFill="1" applyBorder="1" applyAlignment="1" applyProtection="1">
      <alignment horizontal="center" vertical="center"/>
    </xf>
    <xf numFmtId="176" fontId="13" fillId="0" borderId="7" xfId="3" applyNumberFormat="1" applyFont="1" applyFill="1" applyBorder="1" applyAlignment="1" applyProtection="1">
      <alignment horizontal="center" vertical="center"/>
    </xf>
    <xf numFmtId="176" fontId="13" fillId="0" borderId="12" xfId="3" applyNumberFormat="1" applyFont="1" applyFill="1" applyBorder="1" applyAlignment="1" applyProtection="1">
      <alignment horizontal="center" vertical="center"/>
    </xf>
    <xf numFmtId="0" fontId="21" fillId="0" borderId="7" xfId="3" applyNumberFormat="1" applyFont="1" applyFill="1" applyBorder="1" applyAlignment="1" applyProtection="1">
      <alignment horizontal="left" vertical="center"/>
    </xf>
    <xf numFmtId="0" fontId="22" fillId="0" borderId="9" xfId="3" applyNumberFormat="1" applyFont="1" applyFill="1" applyBorder="1" applyAlignment="1" applyProtection="1">
      <alignment horizontal="left" vertical="center"/>
    </xf>
    <xf numFmtId="176" fontId="22" fillId="0" borderId="6" xfId="3" applyNumberFormat="1" applyFont="1" applyFill="1" applyBorder="1" applyAlignment="1" applyProtection="1">
      <alignment horizontal="center" vertical="center"/>
    </xf>
    <xf numFmtId="176" fontId="22" fillId="0" borderId="7" xfId="3" applyNumberFormat="1" applyFont="1" applyFill="1" applyBorder="1" applyAlignment="1" applyProtection="1">
      <alignment horizontal="center" vertical="center"/>
    </xf>
    <xf numFmtId="176" fontId="22" fillId="0" borderId="12" xfId="3" applyNumberFormat="1" applyFont="1" applyFill="1" applyBorder="1" applyAlignment="1" applyProtection="1">
      <alignment horizontal="center" vertical="center"/>
    </xf>
    <xf numFmtId="0" fontId="21" fillId="0" borderId="7" xfId="3" applyNumberFormat="1" applyFont="1" applyFill="1" applyBorder="1" applyAlignment="1" applyProtection="1">
      <alignment horizontal="center" vertical="center"/>
    </xf>
    <xf numFmtId="0" fontId="21" fillId="0" borderId="7" xfId="3" applyNumberFormat="1" applyFont="1" applyFill="1" applyBorder="1" applyAlignment="1" applyProtection="1">
      <alignment vertical="center"/>
    </xf>
    <xf numFmtId="0" fontId="3" fillId="0" borderId="0" xfId="2" applyFont="1"/>
    <xf numFmtId="0" fontId="10" fillId="0" borderId="0" xfId="2" applyAlignment="1">
      <alignment wrapText="1"/>
    </xf>
    <xf numFmtId="0" fontId="10" fillId="0" borderId="0" xfId="2"/>
    <xf numFmtId="0" fontId="3" fillId="0" borderId="0" xfId="2" applyFont="1" applyAlignment="1">
      <alignment wrapText="1"/>
    </xf>
    <xf numFmtId="0" fontId="11" fillId="0" borderId="0" xfId="2" applyNumberFormat="1" applyFont="1" applyFill="1" applyAlignment="1" applyProtection="1">
      <alignment horizontal="centerContinuous"/>
    </xf>
    <xf numFmtId="0" fontId="3" fillId="0" borderId="0" xfId="2" applyFont="1" applyAlignment="1">
      <alignment horizontal="centerContinuous"/>
    </xf>
    <xf numFmtId="0" fontId="3" fillId="0" borderId="0" xfId="2" applyFont="1" applyFill="1" applyAlignment="1">
      <alignment wrapText="1"/>
    </xf>
    <xf numFmtId="0" fontId="13" fillId="0" borderId="0" xfId="2" applyFont="1" applyFill="1" applyAlignment="1">
      <alignment wrapText="1"/>
    </xf>
    <xf numFmtId="0" fontId="13" fillId="0" borderId="0" xfId="2" applyFont="1" applyAlignment="1">
      <alignment wrapText="1"/>
    </xf>
    <xf numFmtId="0" fontId="13" fillId="0" borderId="0" xfId="2" applyNumberFormat="1" applyFont="1" applyFill="1" applyAlignment="1" applyProtection="1">
      <alignment horizontal="right"/>
    </xf>
    <xf numFmtId="0" fontId="8" fillId="0" borderId="7" xfId="2" applyNumberFormat="1" applyFont="1" applyFill="1" applyBorder="1" applyAlignment="1" applyProtection="1">
      <alignment horizontal="center" vertical="center" wrapText="1"/>
    </xf>
    <xf numFmtId="0" fontId="13" fillId="0" borderId="7" xfId="2" applyFont="1" applyBorder="1" applyAlignment="1">
      <alignment horizontal="center" vertical="center"/>
    </xf>
    <xf numFmtId="4" fontId="13" fillId="0" borderId="6" xfId="2" applyNumberFormat="1" applyFont="1" applyBorder="1" applyAlignment="1">
      <alignment horizontal="left" vertical="center"/>
    </xf>
    <xf numFmtId="4" fontId="13" fillId="0" borderId="6" xfId="2" applyNumberFormat="1" applyFont="1" applyBorder="1" applyAlignment="1">
      <alignment horizontal="center" vertical="center"/>
    </xf>
    <xf numFmtId="4" fontId="13" fillId="0" borderId="6" xfId="2" applyNumberFormat="1" applyFont="1" applyBorder="1" applyAlignment="1">
      <alignment horizontal="right" vertical="center"/>
    </xf>
    <xf numFmtId="0" fontId="13" fillId="0" borderId="8" xfId="2" applyFont="1" applyFill="1" applyBorder="1" applyAlignment="1">
      <alignment horizontal="left" vertical="center"/>
    </xf>
    <xf numFmtId="4" fontId="13" fillId="0" borderId="6" xfId="2" applyNumberFormat="1" applyFont="1" applyBorder="1" applyAlignment="1">
      <alignment horizontal="right" vertical="center" wrapText="1"/>
    </xf>
    <xf numFmtId="0" fontId="13" fillId="0" borderId="8" xfId="2" applyFont="1" applyBorder="1" applyAlignment="1">
      <alignment horizontal="left" vertical="center"/>
    </xf>
    <xf numFmtId="0" fontId="13" fillId="0" borderId="6" xfId="2" applyFont="1" applyBorder="1" applyAlignment="1">
      <alignment horizontal="center" vertical="center"/>
    </xf>
    <xf numFmtId="0" fontId="3" fillId="0" borderId="6" xfId="2" applyFont="1" applyBorder="1"/>
    <xf numFmtId="0" fontId="3" fillId="0" borderId="6" xfId="2" applyFont="1" applyBorder="1" applyAlignment="1">
      <alignment horizontal="center"/>
    </xf>
    <xf numFmtId="4" fontId="13" fillId="0" borderId="6" xfId="2" applyNumberFormat="1" applyFont="1" applyFill="1" applyBorder="1" applyAlignment="1">
      <alignment horizontal="center" vertical="center" wrapText="1"/>
    </xf>
    <xf numFmtId="4" fontId="13" fillId="0" borderId="6" xfId="2" applyNumberFormat="1" applyFont="1" applyFill="1" applyBorder="1" applyAlignment="1" applyProtection="1">
      <alignment horizontal="center" vertical="center"/>
    </xf>
    <xf numFmtId="4" fontId="13" fillId="0" borderId="6" xfId="2" applyNumberFormat="1" applyFont="1" applyFill="1" applyBorder="1" applyAlignment="1">
      <alignment horizontal="right" vertical="center"/>
    </xf>
    <xf numFmtId="4" fontId="13" fillId="0" borderId="6" xfId="2" applyNumberFormat="1" applyFont="1" applyFill="1" applyBorder="1" applyAlignment="1">
      <alignment horizontal="center" vertical="center"/>
    </xf>
    <xf numFmtId="0" fontId="10" fillId="0" borderId="13" xfId="2" applyBorder="1" applyAlignment="1">
      <alignment wrapText="1"/>
    </xf>
    <xf numFmtId="0" fontId="3" fillId="0" borderId="0" xfId="2" applyFont="1" applyFill="1"/>
    <xf numFmtId="0" fontId="0" fillId="0" borderId="0" xfId="0" applyAlignment="1">
      <alignment horizontal="center"/>
    </xf>
    <xf numFmtId="0" fontId="24" fillId="0" borderId="6" xfId="0" applyFont="1" applyBorder="1" applyAlignment="1">
      <alignment horizontal="center" vertical="center"/>
    </xf>
    <xf numFmtId="0" fontId="25" fillId="0" borderId="6" xfId="0" applyFont="1" applyBorder="1" applyAlignment="1">
      <alignment horizontal="center"/>
    </xf>
    <xf numFmtId="0" fontId="25" fillId="0" borderId="6" xfId="0" applyFont="1" applyBorder="1"/>
    <xf numFmtId="0" fontId="25" fillId="2" borderId="6" xfId="0" applyFont="1" applyFill="1" applyBorder="1" applyAlignment="1">
      <alignment horizontal="center"/>
    </xf>
    <xf numFmtId="0" fontId="25" fillId="2" borderId="6" xfId="0" applyFont="1" applyFill="1" applyBorder="1"/>
    <xf numFmtId="0" fontId="27" fillId="0" borderId="7" xfId="3" applyNumberFormat="1" applyFont="1" applyFill="1" applyBorder="1" applyAlignment="1" applyProtection="1">
      <alignment horizontal="center" vertical="center"/>
    </xf>
    <xf numFmtId="0" fontId="28" fillId="0" borderId="9" xfId="3" applyNumberFormat="1" applyFont="1" applyFill="1" applyBorder="1" applyAlignment="1" applyProtection="1">
      <alignment horizontal="left" vertical="center"/>
    </xf>
    <xf numFmtId="176" fontId="28" fillId="0" borderId="6" xfId="3" applyNumberFormat="1" applyFont="1" applyFill="1" applyBorder="1" applyAlignment="1" applyProtection="1">
      <alignment horizontal="center" vertical="center"/>
    </xf>
    <xf numFmtId="176" fontId="28" fillId="0" borderId="7" xfId="3" applyNumberFormat="1" applyFont="1" applyFill="1" applyBorder="1" applyAlignment="1" applyProtection="1">
      <alignment horizontal="center" vertical="center"/>
    </xf>
    <xf numFmtId="176" fontId="28" fillId="0" borderId="12" xfId="3" applyNumberFormat="1" applyFont="1" applyFill="1" applyBorder="1" applyAlignment="1" applyProtection="1">
      <alignment horizontal="center" vertical="center"/>
    </xf>
    <xf numFmtId="0" fontId="29" fillId="0" borderId="0" xfId="3" applyFont="1"/>
    <xf numFmtId="0" fontId="27" fillId="0" borderId="7" xfId="3" applyNumberFormat="1" applyFont="1" applyFill="1" applyBorder="1" applyAlignment="1" applyProtection="1">
      <alignment horizontal="right" vertical="center"/>
    </xf>
    <xf numFmtId="0" fontId="27" fillId="0" borderId="7" xfId="3" applyNumberFormat="1" applyFont="1" applyFill="1" applyBorder="1" applyAlignment="1" applyProtection="1">
      <alignment vertical="center"/>
    </xf>
    <xf numFmtId="0" fontId="27" fillId="0" borderId="6" xfId="3" applyNumberFormat="1" applyFont="1" applyFill="1" applyBorder="1" applyAlignment="1" applyProtection="1">
      <alignment horizontal="center" vertical="center"/>
    </xf>
    <xf numFmtId="0" fontId="28" fillId="0" borderId="6" xfId="3" applyNumberFormat="1" applyFont="1" applyFill="1" applyBorder="1" applyAlignment="1" applyProtection="1">
      <alignment horizontal="left" vertical="center"/>
    </xf>
    <xf numFmtId="0" fontId="27" fillId="0" borderId="6" xfId="3" applyNumberFormat="1" applyFont="1" applyFill="1" applyBorder="1" applyAlignment="1" applyProtection="1">
      <alignment vertical="center"/>
    </xf>
    <xf numFmtId="0" fontId="0" fillId="0" borderId="0" xfId="0" applyAlignment="1">
      <alignment vertical="center"/>
    </xf>
    <xf numFmtId="0" fontId="30" fillId="0" borderId="0" xfId="0" applyFont="1" applyBorder="1" applyAlignment="1">
      <alignment vertical="center" wrapText="1"/>
    </xf>
    <xf numFmtId="0" fontId="32" fillId="0" borderId="14" xfId="0" applyFont="1" applyBorder="1" applyAlignment="1">
      <alignment horizontal="center" vertical="center" wrapText="1"/>
    </xf>
    <xf numFmtId="0" fontId="32" fillId="0" borderId="14" xfId="0" applyFont="1" applyBorder="1" applyAlignment="1">
      <alignment horizontal="left" vertical="center" wrapText="1"/>
    </xf>
    <xf numFmtId="0" fontId="34" fillId="0" borderId="0" xfId="3" applyNumberFormat="1" applyFont="1" applyFill="1" applyAlignment="1" applyProtection="1">
      <alignment horizontal="left" vertical="center"/>
    </xf>
    <xf numFmtId="0" fontId="29" fillId="0" borderId="0" xfId="3" applyFont="1" applyFill="1"/>
    <xf numFmtId="0" fontId="29" fillId="0" borderId="0" xfId="3" applyFont="1" applyAlignment="1">
      <alignment horizontal="center"/>
    </xf>
    <xf numFmtId="0" fontId="36" fillId="0" borderId="0" xfId="3" applyFont="1" applyFill="1" applyAlignment="1">
      <alignment horizontal="centerContinuous"/>
    </xf>
    <xf numFmtId="0" fontId="29" fillId="0" borderId="0" xfId="3" applyFont="1" applyFill="1" applyAlignment="1">
      <alignment horizontal="centerContinuous"/>
    </xf>
    <xf numFmtId="0" fontId="29" fillId="0" borderId="0" xfId="3" applyFont="1" applyAlignment="1">
      <alignment horizontal="centerContinuous"/>
    </xf>
    <xf numFmtId="0" fontId="36" fillId="0" borderId="0" xfId="3" applyNumberFormat="1" applyFont="1" applyFill="1" applyAlignment="1" applyProtection="1">
      <alignment horizontal="centerContinuous"/>
    </xf>
    <xf numFmtId="0" fontId="28" fillId="0" borderId="0" xfId="3" applyFont="1"/>
    <xf numFmtId="0" fontId="28" fillId="0" borderId="0" xfId="3" applyFont="1" applyFill="1"/>
    <xf numFmtId="0" fontId="28" fillId="0" borderId="0" xfId="3" applyFont="1" applyAlignment="1">
      <alignment horizontal="center"/>
    </xf>
    <xf numFmtId="0" fontId="28" fillId="0" borderId="0" xfId="3" applyFont="1" applyAlignment="1">
      <alignment horizontal="right"/>
    </xf>
    <xf numFmtId="0" fontId="27" fillId="0" borderId="6" xfId="3" applyNumberFormat="1" applyFont="1" applyFill="1" applyBorder="1" applyAlignment="1" applyProtection="1">
      <alignment horizontal="center" vertical="center" wrapText="1"/>
    </xf>
    <xf numFmtId="176" fontId="27" fillId="0" borderId="6" xfId="3" applyNumberFormat="1" applyFont="1" applyFill="1" applyBorder="1" applyAlignment="1" applyProtection="1">
      <alignment horizontal="center" vertical="center"/>
    </xf>
    <xf numFmtId="4" fontId="28" fillId="0" borderId="6" xfId="3" applyNumberFormat="1" applyFont="1" applyFill="1" applyBorder="1" applyAlignment="1" applyProtection="1">
      <alignment horizontal="right" vertical="center" wrapText="1"/>
    </xf>
    <xf numFmtId="0" fontId="27" fillId="0" borderId="6" xfId="3" applyNumberFormat="1" applyFont="1" applyFill="1" applyBorder="1" applyAlignment="1" applyProtection="1">
      <alignment horizontal="left" vertical="center"/>
    </xf>
    <xf numFmtId="0" fontId="29" fillId="0" borderId="6" xfId="3" applyFont="1" applyFill="1" applyBorder="1"/>
    <xf numFmtId="0" fontId="29" fillId="0" borderId="6" xfId="3" applyFont="1" applyBorder="1"/>
    <xf numFmtId="0" fontId="27" fillId="0" borderId="7" xfId="3" applyNumberFormat="1" applyFont="1" applyFill="1" applyBorder="1" applyAlignment="1" applyProtection="1">
      <alignment horizontal="left" vertical="center"/>
    </xf>
    <xf numFmtId="0" fontId="38" fillId="0" borderId="0" xfId="0" applyFont="1" applyFill="1" applyBorder="1" applyAlignment="1"/>
    <xf numFmtId="0" fontId="39" fillId="0" borderId="2" xfId="0" applyFont="1" applyFill="1" applyBorder="1" applyAlignment="1">
      <alignment horizontal="center" vertical="center"/>
    </xf>
    <xf numFmtId="0" fontId="39" fillId="0" borderId="2" xfId="0" applyFont="1" applyFill="1" applyBorder="1" applyAlignment="1">
      <alignment horizontal="center" vertical="center" wrapText="1"/>
    </xf>
    <xf numFmtId="0" fontId="39" fillId="0" borderId="2" xfId="0" applyFont="1" applyFill="1" applyBorder="1" applyAlignment="1">
      <alignment horizontal="center" vertical="justify"/>
    </xf>
    <xf numFmtId="0" fontId="39" fillId="0" borderId="2" xfId="0" applyFont="1" applyFill="1" applyBorder="1" applyAlignment="1">
      <alignment vertical="center"/>
    </xf>
    <xf numFmtId="0" fontId="23" fillId="0" borderId="0" xfId="0" applyFont="1" applyAlignment="1">
      <alignment horizontal="center"/>
    </xf>
    <xf numFmtId="0" fontId="8" fillId="0" borderId="6" xfId="2" applyNumberFormat="1" applyFont="1" applyFill="1" applyBorder="1" applyAlignment="1" applyProtection="1">
      <alignment horizontal="center" vertical="center" wrapText="1"/>
    </xf>
    <xf numFmtId="0" fontId="8" fillId="0" borderId="6" xfId="3" applyNumberFormat="1" applyFont="1" applyFill="1" applyBorder="1" applyAlignment="1" applyProtection="1">
      <alignment horizontal="center" vertical="center"/>
    </xf>
    <xf numFmtId="49" fontId="11" fillId="0" borderId="0" xfId="3" applyNumberFormat="1" applyFont="1" applyFill="1" applyAlignment="1" applyProtection="1">
      <alignment horizontal="center"/>
    </xf>
    <xf numFmtId="0" fontId="8" fillId="0" borderId="6" xfId="3" applyNumberFormat="1" applyFont="1" applyFill="1" applyBorder="1" applyAlignment="1" applyProtection="1">
      <alignment horizontal="center" vertical="center" wrapText="1"/>
    </xf>
    <xf numFmtId="0" fontId="8" fillId="0" borderId="3" xfId="3" applyNumberFormat="1" applyFont="1" applyFill="1" applyBorder="1" applyAlignment="1" applyProtection="1">
      <alignment horizontal="center" vertical="center"/>
    </xf>
    <xf numFmtId="0" fontId="8" fillId="0" borderId="8" xfId="3" applyNumberFormat="1" applyFont="1" applyFill="1" applyBorder="1" applyAlignment="1" applyProtection="1">
      <alignment horizontal="center" vertical="center"/>
    </xf>
    <xf numFmtId="0" fontId="13" fillId="0" borderId="6" xfId="3" applyNumberFormat="1" applyFont="1" applyFill="1" applyBorder="1" applyAlignment="1" applyProtection="1">
      <alignment horizontal="center" vertical="center" wrapText="1"/>
    </xf>
    <xf numFmtId="0" fontId="13" fillId="0" borderId="3" xfId="3" applyNumberFormat="1" applyFont="1" applyFill="1" applyBorder="1" applyAlignment="1" applyProtection="1">
      <alignment horizontal="center" vertical="center" wrapText="1"/>
    </xf>
    <xf numFmtId="0" fontId="13" fillId="0" borderId="7" xfId="3" applyNumberFormat="1" applyFont="1" applyFill="1" applyBorder="1" applyAlignment="1" applyProtection="1">
      <alignment horizontal="center" vertical="center" wrapText="1"/>
    </xf>
    <xf numFmtId="0" fontId="13" fillId="0" borderId="6" xfId="3" applyNumberFormat="1" applyFont="1" applyFill="1" applyBorder="1" applyAlignment="1" applyProtection="1">
      <alignment horizontal="center" vertical="center"/>
    </xf>
    <xf numFmtId="0" fontId="13" fillId="0" borderId="8" xfId="3" applyNumberFormat="1" applyFont="1" applyFill="1" applyBorder="1" applyAlignment="1" applyProtection="1">
      <alignment horizontal="center" vertical="center" wrapText="1"/>
    </xf>
    <xf numFmtId="0" fontId="13" fillId="0" borderId="5" xfId="3" applyNumberFormat="1" applyFont="1" applyFill="1" applyBorder="1" applyAlignment="1" applyProtection="1">
      <alignment horizontal="center" vertical="center" wrapText="1"/>
    </xf>
    <xf numFmtId="0" fontId="35" fillId="0" borderId="0" xfId="3" applyNumberFormat="1" applyFont="1" applyFill="1" applyAlignment="1" applyProtection="1">
      <alignment horizontal="center"/>
    </xf>
    <xf numFmtId="0" fontId="6" fillId="0" borderId="0" xfId="0" applyFont="1" applyBorder="1" applyAlignment="1">
      <alignment horizontal="center" vertical="center" wrapText="1"/>
    </xf>
    <xf numFmtId="0" fontId="7" fillId="0" borderId="6" xfId="0" applyFont="1" applyFill="1" applyBorder="1" applyAlignment="1">
      <alignment horizontal="center" vertical="center" wrapText="1"/>
    </xf>
    <xf numFmtId="0" fontId="39" fillId="0" borderId="2" xfId="0" applyFont="1" applyFill="1" applyBorder="1" applyAlignment="1">
      <alignment vertical="center"/>
    </xf>
    <xf numFmtId="0" fontId="39" fillId="0" borderId="2" xfId="0" applyFont="1" applyFill="1" applyBorder="1" applyAlignment="1">
      <alignment horizontal="center" vertical="justify"/>
    </xf>
    <xf numFmtId="0" fontId="37" fillId="0" borderId="1" xfId="0" applyFont="1" applyFill="1" applyBorder="1" applyAlignment="1">
      <alignment horizontal="center" vertical="center"/>
    </xf>
    <xf numFmtId="0" fontId="39" fillId="0" borderId="2" xfId="0" applyFont="1" applyFill="1" applyBorder="1" applyAlignment="1">
      <alignment horizontal="center" vertical="center"/>
    </xf>
    <xf numFmtId="0" fontId="39" fillId="0" borderId="2" xfId="0" applyFont="1" applyFill="1" applyBorder="1" applyAlignment="1">
      <alignment vertical="center" wrapText="1"/>
    </xf>
    <xf numFmtId="0" fontId="30" fillId="0" borderId="0" xfId="0" applyFont="1" applyBorder="1" applyAlignment="1">
      <alignment vertical="center" wrapText="1"/>
    </xf>
    <xf numFmtId="0" fontId="31" fillId="0" borderId="0" xfId="0" applyFont="1" applyBorder="1" applyAlignment="1">
      <alignment horizontal="center" vertical="center" wrapText="1"/>
    </xf>
    <xf numFmtId="0" fontId="32" fillId="0" borderId="0" xfId="0" applyFont="1" applyBorder="1" applyAlignment="1">
      <alignment horizontal="right" vertical="center" wrapText="1"/>
    </xf>
    <xf numFmtId="0" fontId="32" fillId="0" borderId="14" xfId="0" applyFont="1" applyBorder="1" applyAlignment="1">
      <alignment horizontal="left" vertical="center" wrapText="1"/>
    </xf>
    <xf numFmtId="0" fontId="32" fillId="0" borderId="14" xfId="0" applyFont="1" applyBorder="1" applyAlignment="1">
      <alignment horizontal="center" vertical="center" wrapText="1"/>
    </xf>
    <xf numFmtId="0" fontId="32" fillId="0" borderId="15" xfId="0" applyFont="1" applyBorder="1" applyAlignment="1">
      <alignment horizontal="center" vertical="center" wrapText="1"/>
    </xf>
    <xf numFmtId="0" fontId="32" fillId="0" borderId="16" xfId="0" applyFont="1" applyBorder="1" applyAlignment="1">
      <alignment horizontal="center" vertical="center" wrapText="1"/>
    </xf>
    <xf numFmtId="0" fontId="32" fillId="0" borderId="17" xfId="0" applyFont="1" applyBorder="1" applyAlignment="1">
      <alignment horizontal="center" vertical="center" wrapText="1"/>
    </xf>
  </cellXfs>
  <cellStyles count="5">
    <cellStyle name="常规" xfId="0" builtinId="0"/>
    <cellStyle name="常规 2" xfId="1" xr:uid="{00000000-0005-0000-0000-000001000000}"/>
    <cellStyle name="常规 3" xfId="2" xr:uid="{00000000-0005-0000-0000-000002000000}"/>
    <cellStyle name="常规 4" xfId="3" xr:uid="{00000000-0005-0000-0000-000003000000}"/>
    <cellStyle name="常规 5" xfId="4" xr:uid="{00000000-0005-0000-0000-00000400000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I258"/>
  <sheetViews>
    <sheetView topLeftCell="B1" workbookViewId="0">
      <selection activeCell="C23" sqref="C23"/>
    </sheetView>
  </sheetViews>
  <sheetFormatPr defaultColWidth="9" defaultRowHeight="14.25"/>
  <cols>
    <col min="1" max="1" width="15" style="143" hidden="1" customWidth="1"/>
    <col min="2" max="2" width="15.375" style="143" customWidth="1"/>
    <col min="3" max="3" width="59.75" customWidth="1"/>
    <col min="4" max="4" width="13" style="143" customWidth="1"/>
    <col min="5" max="5" width="101.5" customWidth="1"/>
    <col min="6" max="6" width="29.25" customWidth="1"/>
    <col min="7" max="7" width="30.75" style="143" customWidth="1"/>
    <col min="8" max="8" width="28.5" style="143" customWidth="1"/>
    <col min="9" max="9" width="72.875" customWidth="1"/>
  </cols>
  <sheetData>
    <row r="2" spans="1:9" ht="24.75" customHeight="1">
      <c r="A2" s="187" t="s">
        <v>0</v>
      </c>
      <c r="B2" s="187"/>
      <c r="C2" s="187"/>
      <c r="D2" s="187"/>
      <c r="E2" s="187"/>
      <c r="F2" s="187"/>
      <c r="G2" s="187"/>
      <c r="H2" s="187"/>
      <c r="I2" s="187"/>
    </row>
    <row r="4" spans="1:9" ht="23.25">
      <c r="A4" s="144" t="s">
        <v>1</v>
      </c>
      <c r="B4" s="144" t="s">
        <v>2</v>
      </c>
      <c r="C4" s="144" t="s">
        <v>3</v>
      </c>
      <c r="D4" s="144" t="s">
        <v>4</v>
      </c>
      <c r="E4" s="144" t="s">
        <v>5</v>
      </c>
      <c r="F4" s="144" t="s">
        <v>6</v>
      </c>
      <c r="G4" s="144" t="s">
        <v>7</v>
      </c>
      <c r="H4" s="144" t="s">
        <v>8</v>
      </c>
      <c r="I4" s="144" t="s">
        <v>9</v>
      </c>
    </row>
    <row r="5" spans="1:9" ht="23.25">
      <c r="A5" s="145">
        <v>100001</v>
      </c>
      <c r="B5" s="145">
        <v>1</v>
      </c>
      <c r="C5" s="146" t="s">
        <v>10</v>
      </c>
      <c r="D5" s="145"/>
      <c r="E5" s="146" t="s">
        <v>10</v>
      </c>
      <c r="F5" s="146" t="s">
        <v>11</v>
      </c>
      <c r="G5" s="145" t="s">
        <v>12</v>
      </c>
      <c r="H5" s="145"/>
      <c r="I5" s="146"/>
    </row>
    <row r="6" spans="1:9" ht="23.25">
      <c r="A6" s="145">
        <v>102001</v>
      </c>
      <c r="B6" s="145">
        <v>2</v>
      </c>
      <c r="C6" s="146" t="s">
        <v>13</v>
      </c>
      <c r="D6" s="145"/>
      <c r="E6" s="146" t="s">
        <v>13</v>
      </c>
      <c r="F6" s="146" t="s">
        <v>11</v>
      </c>
      <c r="G6" s="145" t="s">
        <v>12</v>
      </c>
      <c r="H6" s="145"/>
      <c r="I6" s="146"/>
    </row>
    <row r="7" spans="1:9" ht="23.25">
      <c r="A7" s="145">
        <v>101001</v>
      </c>
      <c r="B7" s="145">
        <v>3</v>
      </c>
      <c r="C7" s="146" t="s">
        <v>14</v>
      </c>
      <c r="D7" s="145"/>
      <c r="E7" s="146" t="s">
        <v>14</v>
      </c>
      <c r="F7" s="146" t="s">
        <v>11</v>
      </c>
      <c r="G7" s="145" t="s">
        <v>12</v>
      </c>
      <c r="H7" s="145"/>
      <c r="I7" s="146"/>
    </row>
    <row r="8" spans="1:9" ht="23.25">
      <c r="A8" s="145">
        <v>146001</v>
      </c>
      <c r="B8" s="145">
        <v>4</v>
      </c>
      <c r="C8" s="146" t="s">
        <v>15</v>
      </c>
      <c r="D8" s="145" t="s">
        <v>16</v>
      </c>
      <c r="E8" s="146" t="s">
        <v>17</v>
      </c>
      <c r="F8" s="146" t="s">
        <v>11</v>
      </c>
      <c r="G8" s="145" t="s">
        <v>12</v>
      </c>
      <c r="H8" s="145"/>
      <c r="I8" s="146"/>
    </row>
    <row r="9" spans="1:9" ht="23.25">
      <c r="A9" s="145">
        <v>147001</v>
      </c>
      <c r="B9" s="145">
        <v>5</v>
      </c>
      <c r="C9" s="146" t="s">
        <v>18</v>
      </c>
      <c r="D9" s="145"/>
      <c r="E9" s="146" t="s">
        <v>18</v>
      </c>
      <c r="F9" s="146" t="s">
        <v>11</v>
      </c>
      <c r="G9" s="145" t="s">
        <v>12</v>
      </c>
      <c r="H9" s="145"/>
      <c r="I9" s="146"/>
    </row>
    <row r="10" spans="1:9" ht="23.25">
      <c r="A10" s="145">
        <v>148001</v>
      </c>
      <c r="B10" s="145">
        <v>6</v>
      </c>
      <c r="C10" s="146" t="s">
        <v>19</v>
      </c>
      <c r="D10" s="145"/>
      <c r="E10" s="146" t="s">
        <v>19</v>
      </c>
      <c r="F10" s="146" t="s">
        <v>20</v>
      </c>
      <c r="G10" s="145" t="s">
        <v>12</v>
      </c>
      <c r="H10" s="145"/>
      <c r="I10" s="146"/>
    </row>
    <row r="11" spans="1:9" ht="23.25">
      <c r="A11" s="145">
        <v>149001</v>
      </c>
      <c r="B11" s="145">
        <v>7</v>
      </c>
      <c r="C11" s="146" t="s">
        <v>21</v>
      </c>
      <c r="D11" s="145"/>
      <c r="E11" s="146" t="s">
        <v>21</v>
      </c>
      <c r="F11" s="146" t="s">
        <v>11</v>
      </c>
      <c r="G11" s="145" t="s">
        <v>12</v>
      </c>
      <c r="H11" s="145"/>
      <c r="I11" s="146"/>
    </row>
    <row r="12" spans="1:9" ht="23.25">
      <c r="A12" s="145">
        <v>150001</v>
      </c>
      <c r="B12" s="145">
        <v>8</v>
      </c>
      <c r="C12" s="146" t="s">
        <v>22</v>
      </c>
      <c r="D12" s="145"/>
      <c r="E12" s="146" t="s">
        <v>22</v>
      </c>
      <c r="F12" s="146" t="s">
        <v>11</v>
      </c>
      <c r="G12" s="145" t="s">
        <v>12</v>
      </c>
      <c r="H12" s="145"/>
      <c r="I12" s="146"/>
    </row>
    <row r="13" spans="1:9" ht="23.25">
      <c r="A13" s="145">
        <v>154001</v>
      </c>
      <c r="B13" s="145">
        <v>9</v>
      </c>
      <c r="C13" s="146" t="s">
        <v>23</v>
      </c>
      <c r="D13" s="145"/>
      <c r="E13" s="146" t="s">
        <v>23</v>
      </c>
      <c r="F13" s="146" t="s">
        <v>11</v>
      </c>
      <c r="G13" s="145" t="s">
        <v>12</v>
      </c>
      <c r="H13" s="145"/>
      <c r="I13" s="146"/>
    </row>
    <row r="14" spans="1:9" ht="23.25">
      <c r="A14" s="145">
        <v>153001</v>
      </c>
      <c r="B14" s="145">
        <v>10</v>
      </c>
      <c r="C14" s="146" t="s">
        <v>24</v>
      </c>
      <c r="D14" s="145"/>
      <c r="E14" s="146" t="s">
        <v>24</v>
      </c>
      <c r="F14" s="146" t="s">
        <v>11</v>
      </c>
      <c r="G14" s="145" t="s">
        <v>12</v>
      </c>
      <c r="H14" s="145"/>
      <c r="I14" s="146"/>
    </row>
    <row r="15" spans="1:9" ht="23.25">
      <c r="A15" s="145">
        <v>151001</v>
      </c>
      <c r="B15" s="145">
        <v>11</v>
      </c>
      <c r="C15" s="146" t="s">
        <v>25</v>
      </c>
      <c r="D15" s="145"/>
      <c r="E15" s="146" t="s">
        <v>25</v>
      </c>
      <c r="F15" s="146" t="s">
        <v>11</v>
      </c>
      <c r="G15" s="145" t="s">
        <v>12</v>
      </c>
      <c r="H15" s="145"/>
      <c r="I15" s="146"/>
    </row>
    <row r="16" spans="1:9" ht="23.25">
      <c r="A16" s="145">
        <v>155001</v>
      </c>
      <c r="B16" s="145">
        <v>12</v>
      </c>
      <c r="C16" s="146" t="s">
        <v>26</v>
      </c>
      <c r="D16" s="145" t="s">
        <v>16</v>
      </c>
      <c r="E16" s="146" t="s">
        <v>27</v>
      </c>
      <c r="F16" s="146" t="s">
        <v>11</v>
      </c>
      <c r="G16" s="145" t="s">
        <v>12</v>
      </c>
      <c r="H16" s="145"/>
      <c r="I16" s="146"/>
    </row>
    <row r="17" spans="1:9" ht="23.25">
      <c r="A17" s="145">
        <v>335001</v>
      </c>
      <c r="B17" s="145">
        <v>13</v>
      </c>
      <c r="C17" s="146" t="s">
        <v>28</v>
      </c>
      <c r="D17" s="145"/>
      <c r="E17" s="146" t="s">
        <v>28</v>
      </c>
      <c r="F17" s="146" t="s">
        <v>29</v>
      </c>
      <c r="G17" s="145" t="s">
        <v>12</v>
      </c>
      <c r="H17" s="145"/>
      <c r="I17" s="146"/>
    </row>
    <row r="18" spans="1:9" ht="23.25">
      <c r="A18" s="145">
        <v>400001</v>
      </c>
      <c r="B18" s="145">
        <v>14</v>
      </c>
      <c r="C18" s="146" t="s">
        <v>30</v>
      </c>
      <c r="D18" s="145"/>
      <c r="E18" s="146" t="s">
        <v>30</v>
      </c>
      <c r="F18" s="146" t="s">
        <v>31</v>
      </c>
      <c r="G18" s="145" t="s">
        <v>12</v>
      </c>
      <c r="H18" s="145"/>
      <c r="I18" s="146"/>
    </row>
    <row r="19" spans="1:9" ht="23.25">
      <c r="A19" s="145">
        <v>105001</v>
      </c>
      <c r="B19" s="145">
        <v>15</v>
      </c>
      <c r="C19" s="146" t="s">
        <v>32</v>
      </c>
      <c r="D19" s="145"/>
      <c r="E19" s="146" t="s">
        <v>32</v>
      </c>
      <c r="F19" s="146" t="s">
        <v>11</v>
      </c>
      <c r="G19" s="145" t="s">
        <v>12</v>
      </c>
      <c r="H19" s="145"/>
      <c r="I19" s="146"/>
    </row>
    <row r="20" spans="1:9" ht="23.25">
      <c r="A20" s="145">
        <v>103001</v>
      </c>
      <c r="B20" s="145">
        <v>16</v>
      </c>
      <c r="C20" s="146" t="s">
        <v>33</v>
      </c>
      <c r="D20" s="145"/>
      <c r="E20" s="146" t="s">
        <v>33</v>
      </c>
      <c r="F20" s="146" t="s">
        <v>34</v>
      </c>
      <c r="G20" s="145" t="s">
        <v>12</v>
      </c>
      <c r="H20" s="145"/>
      <c r="I20" s="146"/>
    </row>
    <row r="21" spans="1:9" ht="23.25">
      <c r="A21" s="145">
        <v>250001</v>
      </c>
      <c r="B21" s="145">
        <v>17</v>
      </c>
      <c r="C21" s="146" t="s">
        <v>35</v>
      </c>
      <c r="D21" s="145"/>
      <c r="E21" s="146" t="s">
        <v>35</v>
      </c>
      <c r="F21" s="146" t="s">
        <v>20</v>
      </c>
      <c r="G21" s="145" t="s">
        <v>12</v>
      </c>
      <c r="H21" s="145"/>
      <c r="I21" s="146"/>
    </row>
    <row r="22" spans="1:9" ht="23.25">
      <c r="A22" s="145">
        <v>254001</v>
      </c>
      <c r="B22" s="145">
        <v>18</v>
      </c>
      <c r="C22" s="146" t="s">
        <v>36</v>
      </c>
      <c r="D22" s="145" t="s">
        <v>16</v>
      </c>
      <c r="E22" s="146" t="s">
        <v>37</v>
      </c>
      <c r="F22" s="146" t="s">
        <v>20</v>
      </c>
      <c r="G22" s="145" t="s">
        <v>12</v>
      </c>
      <c r="H22" s="145"/>
      <c r="I22" s="146"/>
    </row>
    <row r="23" spans="1:9" ht="23.25">
      <c r="A23" s="145">
        <v>403001</v>
      </c>
      <c r="B23" s="145">
        <v>19</v>
      </c>
      <c r="C23" s="146" t="s">
        <v>38</v>
      </c>
      <c r="D23" s="145" t="s">
        <v>16</v>
      </c>
      <c r="E23" s="146" t="s">
        <v>39</v>
      </c>
      <c r="F23" s="146" t="s">
        <v>31</v>
      </c>
      <c r="G23" s="145" t="s">
        <v>12</v>
      </c>
      <c r="H23" s="145"/>
      <c r="I23" s="146"/>
    </row>
    <row r="24" spans="1:9" ht="23.25">
      <c r="A24" s="145">
        <v>411001</v>
      </c>
      <c r="B24" s="145">
        <v>20</v>
      </c>
      <c r="C24" s="146" t="s">
        <v>40</v>
      </c>
      <c r="D24" s="145" t="s">
        <v>16</v>
      </c>
      <c r="E24" s="146" t="s">
        <v>41</v>
      </c>
      <c r="F24" s="146" t="s">
        <v>31</v>
      </c>
      <c r="G24" s="145" t="s">
        <v>12</v>
      </c>
      <c r="H24" s="145"/>
      <c r="I24" s="146"/>
    </row>
    <row r="25" spans="1:9" ht="23.25">
      <c r="A25" s="145">
        <v>306001</v>
      </c>
      <c r="B25" s="145">
        <v>21</v>
      </c>
      <c r="C25" s="146" t="s">
        <v>42</v>
      </c>
      <c r="D25" s="145" t="s">
        <v>16</v>
      </c>
      <c r="E25" s="146" t="s">
        <v>43</v>
      </c>
      <c r="F25" s="146" t="s">
        <v>44</v>
      </c>
      <c r="G25" s="145" t="s">
        <v>12</v>
      </c>
      <c r="H25" s="145"/>
      <c r="I25" s="146"/>
    </row>
    <row r="26" spans="1:9" ht="23.25">
      <c r="A26" s="145">
        <v>104001</v>
      </c>
      <c r="B26" s="145">
        <v>22</v>
      </c>
      <c r="C26" s="146" t="s">
        <v>45</v>
      </c>
      <c r="D26" s="145"/>
      <c r="E26" s="146" t="s">
        <v>46</v>
      </c>
      <c r="F26" s="146" t="s">
        <v>34</v>
      </c>
      <c r="G26" s="145" t="s">
        <v>12</v>
      </c>
      <c r="H26" s="145"/>
      <c r="I26" s="146"/>
    </row>
    <row r="27" spans="1:9" ht="23.25">
      <c r="A27" s="145">
        <v>157001</v>
      </c>
      <c r="B27" s="145">
        <v>23</v>
      </c>
      <c r="C27" s="146" t="s">
        <v>47</v>
      </c>
      <c r="D27" s="145"/>
      <c r="E27" s="146" t="s">
        <v>47</v>
      </c>
      <c r="F27" s="146" t="s">
        <v>11</v>
      </c>
      <c r="G27" s="145" t="s">
        <v>12</v>
      </c>
      <c r="H27" s="145"/>
      <c r="I27" s="146"/>
    </row>
    <row r="28" spans="1:9" ht="23.25">
      <c r="A28" s="145">
        <v>332001</v>
      </c>
      <c r="B28" s="145">
        <v>24</v>
      </c>
      <c r="C28" s="146" t="s">
        <v>48</v>
      </c>
      <c r="D28" s="145"/>
      <c r="E28" s="146" t="s">
        <v>48</v>
      </c>
      <c r="F28" s="146" t="s">
        <v>29</v>
      </c>
      <c r="G28" s="145" t="s">
        <v>12</v>
      </c>
      <c r="H28" s="145"/>
      <c r="I28" s="146"/>
    </row>
    <row r="29" spans="1:9" ht="23.25">
      <c r="A29" s="145">
        <v>169001</v>
      </c>
      <c r="B29" s="145">
        <v>25</v>
      </c>
      <c r="C29" s="146" t="s">
        <v>49</v>
      </c>
      <c r="D29" s="145"/>
      <c r="E29" s="146" t="s">
        <v>49</v>
      </c>
      <c r="F29" s="146" t="s">
        <v>11</v>
      </c>
      <c r="G29" s="145" t="s">
        <v>12</v>
      </c>
      <c r="H29" s="145"/>
      <c r="I29" s="146"/>
    </row>
    <row r="30" spans="1:9" ht="23.25">
      <c r="A30" s="145">
        <v>334001</v>
      </c>
      <c r="B30" s="145">
        <v>26</v>
      </c>
      <c r="C30" s="146" t="s">
        <v>50</v>
      </c>
      <c r="D30" s="145"/>
      <c r="E30" s="146" t="s">
        <v>50</v>
      </c>
      <c r="F30" s="146" t="s">
        <v>29</v>
      </c>
      <c r="G30" s="145" t="s">
        <v>12</v>
      </c>
      <c r="H30" s="145"/>
      <c r="I30" s="146"/>
    </row>
    <row r="31" spans="1:9" ht="23.25">
      <c r="A31" s="145">
        <v>410001</v>
      </c>
      <c r="B31" s="145">
        <v>27</v>
      </c>
      <c r="C31" s="146" t="s">
        <v>51</v>
      </c>
      <c r="D31" s="145" t="s">
        <v>16</v>
      </c>
      <c r="E31" s="146" t="s">
        <v>52</v>
      </c>
      <c r="F31" s="146" t="s">
        <v>31</v>
      </c>
      <c r="G31" s="145" t="s">
        <v>12</v>
      </c>
      <c r="H31" s="145"/>
      <c r="I31" s="146"/>
    </row>
    <row r="32" spans="1:9" ht="23.25">
      <c r="A32" s="145">
        <v>414001</v>
      </c>
      <c r="B32" s="145">
        <v>28</v>
      </c>
      <c r="C32" s="146" t="s">
        <v>53</v>
      </c>
      <c r="D32" s="145" t="s">
        <v>16</v>
      </c>
      <c r="E32" s="146" t="s">
        <v>54</v>
      </c>
      <c r="F32" s="146" t="s">
        <v>31</v>
      </c>
      <c r="G32" s="145" t="s">
        <v>12</v>
      </c>
      <c r="H32" s="145"/>
      <c r="I32" s="146"/>
    </row>
    <row r="33" spans="1:9" ht="23.25">
      <c r="A33" s="145">
        <v>416001</v>
      </c>
      <c r="B33" s="145">
        <v>29</v>
      </c>
      <c r="C33" s="146" t="s">
        <v>55</v>
      </c>
      <c r="D33" s="145" t="s">
        <v>16</v>
      </c>
      <c r="E33" s="146" t="s">
        <v>56</v>
      </c>
      <c r="F33" s="146" t="s">
        <v>31</v>
      </c>
      <c r="G33" s="145" t="s">
        <v>12</v>
      </c>
      <c r="H33" s="145"/>
      <c r="I33" s="146"/>
    </row>
    <row r="34" spans="1:9" ht="23.25">
      <c r="A34" s="145">
        <v>409001</v>
      </c>
      <c r="B34" s="145">
        <v>30</v>
      </c>
      <c r="C34" s="146" t="s">
        <v>57</v>
      </c>
      <c r="D34" s="145" t="s">
        <v>16</v>
      </c>
      <c r="E34" s="146" t="s">
        <v>58</v>
      </c>
      <c r="F34" s="146" t="s">
        <v>59</v>
      </c>
      <c r="G34" s="145" t="s">
        <v>12</v>
      </c>
      <c r="H34" s="145"/>
      <c r="I34" s="146"/>
    </row>
    <row r="35" spans="1:9" ht="23.25">
      <c r="A35" s="145">
        <v>307001</v>
      </c>
      <c r="B35" s="145">
        <v>31</v>
      </c>
      <c r="C35" s="146" t="s">
        <v>60</v>
      </c>
      <c r="D35" s="145"/>
      <c r="E35" s="146" t="s">
        <v>60</v>
      </c>
      <c r="F35" s="146" t="s">
        <v>44</v>
      </c>
      <c r="G35" s="145" t="s">
        <v>12</v>
      </c>
      <c r="H35" s="145"/>
      <c r="I35" s="146"/>
    </row>
    <row r="36" spans="1:9" ht="23.25">
      <c r="A36" s="145">
        <v>257001</v>
      </c>
      <c r="B36" s="145">
        <v>32</v>
      </c>
      <c r="C36" s="146" t="s">
        <v>61</v>
      </c>
      <c r="D36" s="145" t="s">
        <v>16</v>
      </c>
      <c r="E36" s="146" t="s">
        <v>62</v>
      </c>
      <c r="F36" s="146" t="s">
        <v>20</v>
      </c>
      <c r="G36" s="145" t="s">
        <v>12</v>
      </c>
      <c r="H36" s="145"/>
      <c r="I36" s="146"/>
    </row>
    <row r="37" spans="1:9" ht="23.25">
      <c r="A37" s="145">
        <v>330001</v>
      </c>
      <c r="B37" s="145">
        <v>33</v>
      </c>
      <c r="C37" s="146" t="s">
        <v>63</v>
      </c>
      <c r="D37" s="145" t="s">
        <v>16</v>
      </c>
      <c r="E37" s="146" t="s">
        <v>64</v>
      </c>
      <c r="F37" s="146" t="s">
        <v>29</v>
      </c>
      <c r="G37" s="145" t="s">
        <v>12</v>
      </c>
      <c r="H37" s="145"/>
      <c r="I37" s="146"/>
    </row>
    <row r="38" spans="1:9" ht="23.25">
      <c r="A38" s="145">
        <v>107001</v>
      </c>
      <c r="B38" s="145">
        <v>34</v>
      </c>
      <c r="C38" s="146" t="s">
        <v>65</v>
      </c>
      <c r="D38" s="145"/>
      <c r="E38" s="146" t="s">
        <v>65</v>
      </c>
      <c r="F38" s="146" t="s">
        <v>11</v>
      </c>
      <c r="G38" s="145" t="s">
        <v>12</v>
      </c>
      <c r="H38" s="145"/>
      <c r="I38" s="146"/>
    </row>
    <row r="39" spans="1:9" ht="23.25">
      <c r="A39" s="147">
        <v>193001</v>
      </c>
      <c r="B39" s="147">
        <v>35</v>
      </c>
      <c r="C39" s="148" t="s">
        <v>66</v>
      </c>
      <c r="D39" s="147" t="s">
        <v>16</v>
      </c>
      <c r="E39" s="148" t="s">
        <v>67</v>
      </c>
      <c r="F39" s="148" t="s">
        <v>44</v>
      </c>
      <c r="G39" s="147" t="s">
        <v>12</v>
      </c>
      <c r="H39" s="147"/>
      <c r="I39" s="148" t="s">
        <v>68</v>
      </c>
    </row>
    <row r="40" spans="1:9" ht="23.25">
      <c r="A40" s="145">
        <v>114001</v>
      </c>
      <c r="B40" s="145">
        <v>36</v>
      </c>
      <c r="C40" s="146" t="s">
        <v>69</v>
      </c>
      <c r="D40" s="145"/>
      <c r="E40" s="146" t="s">
        <v>69</v>
      </c>
      <c r="F40" s="146" t="s">
        <v>11</v>
      </c>
      <c r="G40" s="145" t="s">
        <v>12</v>
      </c>
      <c r="H40" s="145"/>
      <c r="I40" s="146"/>
    </row>
    <row r="41" spans="1:9" ht="23.25">
      <c r="A41" s="145">
        <v>152001</v>
      </c>
      <c r="B41" s="145">
        <v>37</v>
      </c>
      <c r="C41" s="146" t="s">
        <v>70</v>
      </c>
      <c r="D41" s="145"/>
      <c r="E41" s="146" t="s">
        <v>70</v>
      </c>
      <c r="F41" s="146" t="s">
        <v>34</v>
      </c>
      <c r="G41" s="145" t="s">
        <v>12</v>
      </c>
      <c r="H41" s="145"/>
      <c r="I41" s="146"/>
    </row>
    <row r="42" spans="1:9" ht="23.25">
      <c r="A42" s="147"/>
      <c r="B42" s="147"/>
      <c r="C42" s="148" t="s">
        <v>71</v>
      </c>
      <c r="D42" s="147"/>
      <c r="E42" s="148" t="s">
        <v>72</v>
      </c>
      <c r="F42" s="148" t="s">
        <v>11</v>
      </c>
      <c r="G42" s="147"/>
      <c r="H42" s="147"/>
      <c r="I42" s="148" t="s">
        <v>73</v>
      </c>
    </row>
    <row r="43" spans="1:9" ht="23.25">
      <c r="A43" s="145">
        <v>109001</v>
      </c>
      <c r="B43" s="145">
        <v>38</v>
      </c>
      <c r="C43" s="146" t="s">
        <v>74</v>
      </c>
      <c r="D43" s="145" t="s">
        <v>16</v>
      </c>
      <c r="E43" s="146" t="s">
        <v>75</v>
      </c>
      <c r="F43" s="146" t="s">
        <v>11</v>
      </c>
      <c r="G43" s="145" t="s">
        <v>12</v>
      </c>
      <c r="H43" s="145"/>
      <c r="I43" s="146"/>
    </row>
    <row r="44" spans="1:9" ht="23.25">
      <c r="A44" s="145">
        <v>110001</v>
      </c>
      <c r="B44" s="145">
        <v>39</v>
      </c>
      <c r="C44" s="146" t="s">
        <v>76</v>
      </c>
      <c r="D44" s="145" t="s">
        <v>16</v>
      </c>
      <c r="E44" s="146" t="s">
        <v>77</v>
      </c>
      <c r="F44" s="146" t="s">
        <v>11</v>
      </c>
      <c r="G44" s="145" t="s">
        <v>12</v>
      </c>
      <c r="H44" s="145"/>
      <c r="I44" s="146"/>
    </row>
    <row r="45" spans="1:9" ht="23.25">
      <c r="A45" s="145">
        <v>262001</v>
      </c>
      <c r="B45" s="145">
        <v>40</v>
      </c>
      <c r="C45" s="146" t="s">
        <v>78</v>
      </c>
      <c r="D45" s="145"/>
      <c r="E45" s="146" t="s">
        <v>78</v>
      </c>
      <c r="F45" s="146" t="s">
        <v>20</v>
      </c>
      <c r="G45" s="145" t="s">
        <v>12</v>
      </c>
      <c r="H45" s="145"/>
      <c r="I45" s="146"/>
    </row>
    <row r="46" spans="1:9" ht="23.25">
      <c r="A46" s="147">
        <v>182001</v>
      </c>
      <c r="B46" s="147">
        <v>41</v>
      </c>
      <c r="C46" s="148" t="s">
        <v>79</v>
      </c>
      <c r="D46" s="147" t="s">
        <v>16</v>
      </c>
      <c r="E46" s="148" t="s">
        <v>80</v>
      </c>
      <c r="F46" s="148" t="s">
        <v>34</v>
      </c>
      <c r="G46" s="147" t="s">
        <v>12</v>
      </c>
      <c r="H46" s="147"/>
      <c r="I46" s="148" t="s">
        <v>81</v>
      </c>
    </row>
    <row r="47" spans="1:9" ht="23.25">
      <c r="A47" s="145">
        <v>111001</v>
      </c>
      <c r="B47" s="145">
        <v>42</v>
      </c>
      <c r="C47" s="146" t="s">
        <v>82</v>
      </c>
      <c r="D47" s="145"/>
      <c r="E47" s="146" t="s">
        <v>82</v>
      </c>
      <c r="F47" s="146" t="s">
        <v>11</v>
      </c>
      <c r="G47" s="145" t="s">
        <v>12</v>
      </c>
      <c r="H47" s="145"/>
      <c r="I47" s="146"/>
    </row>
    <row r="48" spans="1:9" ht="23.25">
      <c r="A48" s="145">
        <v>309001</v>
      </c>
      <c r="B48" s="145">
        <v>43</v>
      </c>
      <c r="C48" s="146" t="s">
        <v>83</v>
      </c>
      <c r="D48" s="145"/>
      <c r="E48" s="146" t="s">
        <v>83</v>
      </c>
      <c r="F48" s="146" t="s">
        <v>44</v>
      </c>
      <c r="G48" s="145" t="s">
        <v>12</v>
      </c>
      <c r="H48" s="145"/>
      <c r="I48" s="146"/>
    </row>
    <row r="49" spans="1:9" ht="23.25">
      <c r="A49" s="147">
        <v>115001</v>
      </c>
      <c r="B49" s="147">
        <v>44</v>
      </c>
      <c r="C49" s="148" t="s">
        <v>84</v>
      </c>
      <c r="D49" s="147" t="s">
        <v>16</v>
      </c>
      <c r="E49" s="148" t="s">
        <v>85</v>
      </c>
      <c r="F49" s="148" t="s">
        <v>34</v>
      </c>
      <c r="G49" s="147" t="s">
        <v>12</v>
      </c>
      <c r="H49" s="147"/>
      <c r="I49" s="148" t="s">
        <v>86</v>
      </c>
    </row>
    <row r="50" spans="1:9" ht="23.25">
      <c r="A50" s="145">
        <v>305001</v>
      </c>
      <c r="B50" s="145">
        <v>45</v>
      </c>
      <c r="C50" s="146" t="s">
        <v>87</v>
      </c>
      <c r="D50" s="145"/>
      <c r="E50" s="146" t="s">
        <v>87</v>
      </c>
      <c r="F50" s="146" t="s">
        <v>44</v>
      </c>
      <c r="G50" s="145" t="s">
        <v>12</v>
      </c>
      <c r="H50" s="145"/>
      <c r="I50" s="146"/>
    </row>
    <row r="51" spans="1:9" ht="23.25">
      <c r="A51" s="147">
        <v>119001</v>
      </c>
      <c r="B51" s="147">
        <v>46</v>
      </c>
      <c r="C51" s="148" t="s">
        <v>88</v>
      </c>
      <c r="D51" s="147" t="s">
        <v>16</v>
      </c>
      <c r="E51" s="148" t="s">
        <v>89</v>
      </c>
      <c r="F51" s="148" t="s">
        <v>11</v>
      </c>
      <c r="G51" s="147" t="s">
        <v>12</v>
      </c>
      <c r="H51" s="147"/>
      <c r="I51" s="148" t="s">
        <v>68</v>
      </c>
    </row>
    <row r="52" spans="1:9" ht="23.25">
      <c r="A52" s="145">
        <v>190001</v>
      </c>
      <c r="B52" s="145">
        <v>47</v>
      </c>
      <c r="C52" s="146" t="s">
        <v>90</v>
      </c>
      <c r="D52" s="145"/>
      <c r="E52" s="146" t="s">
        <v>90</v>
      </c>
      <c r="F52" s="146" t="s">
        <v>11</v>
      </c>
      <c r="G52" s="145" t="s">
        <v>12</v>
      </c>
      <c r="H52" s="145"/>
      <c r="I52" s="146"/>
    </row>
    <row r="53" spans="1:9" ht="23.25">
      <c r="A53" s="145">
        <v>112001</v>
      </c>
      <c r="B53" s="145">
        <v>48</v>
      </c>
      <c r="C53" s="146" t="s">
        <v>91</v>
      </c>
      <c r="D53" s="145"/>
      <c r="E53" s="146" t="s">
        <v>91</v>
      </c>
      <c r="F53" s="146" t="s">
        <v>11</v>
      </c>
      <c r="G53" s="145" t="s">
        <v>12</v>
      </c>
      <c r="H53" s="145"/>
      <c r="I53" s="146"/>
    </row>
    <row r="54" spans="1:9" ht="23.25">
      <c r="A54" s="145">
        <v>189001</v>
      </c>
      <c r="B54" s="145">
        <v>49</v>
      </c>
      <c r="C54" s="146" t="s">
        <v>92</v>
      </c>
      <c r="D54" s="145" t="s">
        <v>16</v>
      </c>
      <c r="E54" s="146" t="s">
        <v>93</v>
      </c>
      <c r="F54" s="146" t="s">
        <v>94</v>
      </c>
      <c r="G54" s="145" t="s">
        <v>12</v>
      </c>
      <c r="H54" s="145"/>
      <c r="I54" s="146"/>
    </row>
    <row r="55" spans="1:9" ht="23.25">
      <c r="A55" s="145">
        <v>118001</v>
      </c>
      <c r="B55" s="145">
        <v>50</v>
      </c>
      <c r="C55" s="146" t="s">
        <v>95</v>
      </c>
      <c r="D55" s="145" t="s">
        <v>16</v>
      </c>
      <c r="E55" s="146" t="s">
        <v>96</v>
      </c>
      <c r="F55" s="146" t="s">
        <v>11</v>
      </c>
      <c r="G55" s="145" t="s">
        <v>12</v>
      </c>
      <c r="H55" s="145"/>
      <c r="I55" s="146"/>
    </row>
    <row r="56" spans="1:9" ht="23.25">
      <c r="A56" s="147">
        <v>479001</v>
      </c>
      <c r="B56" s="147">
        <v>51</v>
      </c>
      <c r="C56" s="148" t="s">
        <v>97</v>
      </c>
      <c r="D56" s="147" t="s">
        <v>16</v>
      </c>
      <c r="E56" s="148" t="s">
        <v>98</v>
      </c>
      <c r="F56" s="148" t="s">
        <v>34</v>
      </c>
      <c r="G56" s="147" t="s">
        <v>12</v>
      </c>
      <c r="H56" s="147"/>
      <c r="I56" s="148" t="s">
        <v>81</v>
      </c>
    </row>
    <row r="57" spans="1:9" ht="23.25">
      <c r="A57" s="145">
        <v>468001</v>
      </c>
      <c r="B57" s="145">
        <v>52</v>
      </c>
      <c r="C57" s="146" t="s">
        <v>99</v>
      </c>
      <c r="D57" s="145"/>
      <c r="E57" s="146" t="s">
        <v>99</v>
      </c>
      <c r="F57" s="146" t="s">
        <v>34</v>
      </c>
      <c r="G57" s="145" t="s">
        <v>12</v>
      </c>
      <c r="H57" s="145"/>
      <c r="I57" s="146"/>
    </row>
    <row r="58" spans="1:9" ht="23.25">
      <c r="A58" s="145">
        <v>475001</v>
      </c>
      <c r="B58" s="145">
        <v>53</v>
      </c>
      <c r="C58" s="146" t="s">
        <v>100</v>
      </c>
      <c r="D58" s="145"/>
      <c r="E58" s="146" t="s">
        <v>100</v>
      </c>
      <c r="F58" s="146" t="s">
        <v>34</v>
      </c>
      <c r="G58" s="145" t="s">
        <v>12</v>
      </c>
      <c r="H58" s="145"/>
      <c r="I58" s="146"/>
    </row>
    <row r="59" spans="1:9" ht="23.25">
      <c r="A59" s="145">
        <v>476001</v>
      </c>
      <c r="B59" s="145">
        <v>54</v>
      </c>
      <c r="C59" s="146" t="s">
        <v>101</v>
      </c>
      <c r="D59" s="145"/>
      <c r="E59" s="146" t="s">
        <v>101</v>
      </c>
      <c r="F59" s="146" t="s">
        <v>34</v>
      </c>
      <c r="G59" s="145" t="s">
        <v>12</v>
      </c>
      <c r="H59" s="145"/>
      <c r="I59" s="146"/>
    </row>
    <row r="60" spans="1:9" ht="23.25">
      <c r="A60" s="145">
        <v>303001</v>
      </c>
      <c r="B60" s="145">
        <v>55</v>
      </c>
      <c r="C60" s="146" t="s">
        <v>102</v>
      </c>
      <c r="D60" s="145" t="s">
        <v>16</v>
      </c>
      <c r="E60" s="146" t="s">
        <v>103</v>
      </c>
      <c r="F60" s="146" t="s">
        <v>44</v>
      </c>
      <c r="G60" s="145" t="s">
        <v>12</v>
      </c>
      <c r="H60" s="145"/>
      <c r="I60" s="146"/>
    </row>
    <row r="61" spans="1:9" ht="23.25">
      <c r="A61" s="147">
        <v>337001</v>
      </c>
      <c r="B61" s="147">
        <v>56</v>
      </c>
      <c r="C61" s="148" t="s">
        <v>104</v>
      </c>
      <c r="D61" s="147" t="s">
        <v>16</v>
      </c>
      <c r="E61" s="148" t="s">
        <v>104</v>
      </c>
      <c r="F61" s="148" t="s">
        <v>29</v>
      </c>
      <c r="G61" s="147" t="s">
        <v>12</v>
      </c>
      <c r="H61" s="147"/>
      <c r="I61" s="148" t="s">
        <v>105</v>
      </c>
    </row>
    <row r="62" spans="1:9" ht="23.25">
      <c r="A62" s="147">
        <v>331001</v>
      </c>
      <c r="B62" s="147">
        <v>57</v>
      </c>
      <c r="C62" s="148" t="s">
        <v>106</v>
      </c>
      <c r="D62" s="147" t="s">
        <v>16</v>
      </c>
      <c r="E62" s="148" t="s">
        <v>107</v>
      </c>
      <c r="F62" s="148" t="s">
        <v>29</v>
      </c>
      <c r="G62" s="147" t="s">
        <v>12</v>
      </c>
      <c r="H62" s="147"/>
      <c r="I62" s="148" t="s">
        <v>108</v>
      </c>
    </row>
    <row r="63" spans="1:9" ht="23.25">
      <c r="A63" s="145">
        <v>338001</v>
      </c>
      <c r="B63" s="145">
        <v>58</v>
      </c>
      <c r="C63" s="146" t="s">
        <v>109</v>
      </c>
      <c r="D63" s="145"/>
      <c r="E63" s="146" t="s">
        <v>109</v>
      </c>
      <c r="F63" s="146" t="s">
        <v>29</v>
      </c>
      <c r="G63" s="145" t="s">
        <v>12</v>
      </c>
      <c r="H63" s="145"/>
      <c r="I63" s="146"/>
    </row>
    <row r="64" spans="1:9" ht="23.25">
      <c r="A64" s="145">
        <v>273001</v>
      </c>
      <c r="B64" s="145">
        <v>59</v>
      </c>
      <c r="C64" s="146" t="s">
        <v>110</v>
      </c>
      <c r="D64" s="145"/>
      <c r="E64" s="146" t="s">
        <v>110</v>
      </c>
      <c r="F64" s="146" t="s">
        <v>20</v>
      </c>
      <c r="G64" s="145" t="s">
        <v>12</v>
      </c>
      <c r="H64" s="145"/>
      <c r="I64" s="146"/>
    </row>
    <row r="65" spans="1:9" ht="23.25">
      <c r="A65" s="147"/>
      <c r="B65" s="147"/>
      <c r="C65" s="148" t="s">
        <v>111</v>
      </c>
      <c r="D65" s="147"/>
      <c r="E65" s="148" t="s">
        <v>58</v>
      </c>
      <c r="F65" s="148" t="s">
        <v>59</v>
      </c>
      <c r="G65" s="147"/>
      <c r="H65" s="147"/>
      <c r="I65" s="148" t="s">
        <v>112</v>
      </c>
    </row>
    <row r="66" spans="1:9" ht="23.25">
      <c r="A66" s="145">
        <v>265001</v>
      </c>
      <c r="B66" s="145">
        <v>60</v>
      </c>
      <c r="C66" s="146" t="s">
        <v>113</v>
      </c>
      <c r="D66" s="145"/>
      <c r="E66" s="146" t="s">
        <v>113</v>
      </c>
      <c r="F66" s="146" t="s">
        <v>20</v>
      </c>
      <c r="G66" s="145" t="s">
        <v>12</v>
      </c>
      <c r="H66" s="145"/>
      <c r="I66" s="146"/>
    </row>
    <row r="67" spans="1:9" ht="23.25">
      <c r="A67" s="145">
        <v>127001</v>
      </c>
      <c r="B67" s="145">
        <v>61</v>
      </c>
      <c r="C67" s="146" t="s">
        <v>114</v>
      </c>
      <c r="D67" s="145"/>
      <c r="E67" s="146" t="s">
        <v>114</v>
      </c>
      <c r="F67" s="146" t="s">
        <v>11</v>
      </c>
      <c r="G67" s="145" t="s">
        <v>12</v>
      </c>
      <c r="H67" s="145"/>
      <c r="I67" s="146"/>
    </row>
    <row r="68" spans="1:9" ht="23.25">
      <c r="A68" s="145">
        <v>128001</v>
      </c>
      <c r="B68" s="145">
        <v>62</v>
      </c>
      <c r="C68" s="146" t="s">
        <v>115</v>
      </c>
      <c r="D68" s="145"/>
      <c r="E68" s="146" t="s">
        <v>115</v>
      </c>
      <c r="F68" s="146" t="s">
        <v>11</v>
      </c>
      <c r="G68" s="145" t="s">
        <v>12</v>
      </c>
      <c r="H68" s="145"/>
      <c r="I68" s="146"/>
    </row>
    <row r="69" spans="1:9" ht="23.25">
      <c r="A69" s="145">
        <v>129001</v>
      </c>
      <c r="B69" s="145">
        <v>63</v>
      </c>
      <c r="C69" s="146" t="s">
        <v>116</v>
      </c>
      <c r="D69" s="145"/>
      <c r="E69" s="146" t="s">
        <v>116</v>
      </c>
      <c r="F69" s="146" t="s">
        <v>11</v>
      </c>
      <c r="G69" s="145" t="s">
        <v>12</v>
      </c>
      <c r="H69" s="145"/>
      <c r="I69" s="146"/>
    </row>
    <row r="70" spans="1:9" ht="23.25">
      <c r="A70" s="145">
        <v>132001</v>
      </c>
      <c r="B70" s="145">
        <v>64</v>
      </c>
      <c r="C70" s="146" t="s">
        <v>117</v>
      </c>
      <c r="D70" s="145"/>
      <c r="E70" s="146" t="s">
        <v>117</v>
      </c>
      <c r="F70" s="146" t="s">
        <v>11</v>
      </c>
      <c r="G70" s="145" t="s">
        <v>12</v>
      </c>
      <c r="H70" s="145"/>
      <c r="I70" s="146"/>
    </row>
    <row r="71" spans="1:9" ht="23.25">
      <c r="A71" s="145">
        <v>301001</v>
      </c>
      <c r="B71" s="145">
        <v>65</v>
      </c>
      <c r="C71" s="146" t="s">
        <v>118</v>
      </c>
      <c r="D71" s="145"/>
      <c r="E71" s="146" t="s">
        <v>118</v>
      </c>
      <c r="F71" s="146" t="s">
        <v>44</v>
      </c>
      <c r="G71" s="145" t="s">
        <v>12</v>
      </c>
      <c r="H71" s="145"/>
      <c r="I71" s="146"/>
    </row>
    <row r="72" spans="1:9" ht="23.25">
      <c r="A72" s="145">
        <v>269001</v>
      </c>
      <c r="B72" s="145">
        <v>66</v>
      </c>
      <c r="C72" s="146" t="s">
        <v>119</v>
      </c>
      <c r="D72" s="145"/>
      <c r="E72" s="146" t="s">
        <v>119</v>
      </c>
      <c r="F72" s="146" t="s">
        <v>20</v>
      </c>
      <c r="G72" s="145" t="s">
        <v>12</v>
      </c>
      <c r="H72" s="145"/>
      <c r="I72" s="146"/>
    </row>
    <row r="73" spans="1:9" ht="23.25">
      <c r="A73" s="145">
        <v>164001</v>
      </c>
      <c r="B73" s="145">
        <v>67</v>
      </c>
      <c r="C73" s="146" t="s">
        <v>120</v>
      </c>
      <c r="D73" s="145"/>
      <c r="E73" s="146" t="s">
        <v>120</v>
      </c>
      <c r="F73" s="146" t="s">
        <v>11</v>
      </c>
      <c r="G73" s="145" t="s">
        <v>12</v>
      </c>
      <c r="H73" s="145"/>
      <c r="I73" s="146"/>
    </row>
    <row r="74" spans="1:9" ht="23.25">
      <c r="A74" s="145">
        <v>165001</v>
      </c>
      <c r="B74" s="145">
        <v>68</v>
      </c>
      <c r="C74" s="146" t="s">
        <v>121</v>
      </c>
      <c r="D74" s="145"/>
      <c r="E74" s="146" t="s">
        <v>121</v>
      </c>
      <c r="F74" s="146" t="s">
        <v>11</v>
      </c>
      <c r="G74" s="145" t="s">
        <v>12</v>
      </c>
      <c r="H74" s="145"/>
      <c r="I74" s="146"/>
    </row>
    <row r="75" spans="1:9" ht="23.25">
      <c r="A75" s="145">
        <v>166001</v>
      </c>
      <c r="B75" s="145">
        <v>69</v>
      </c>
      <c r="C75" s="146" t="s">
        <v>122</v>
      </c>
      <c r="D75" s="145"/>
      <c r="E75" s="146" t="s">
        <v>122</v>
      </c>
      <c r="F75" s="146" t="s">
        <v>11</v>
      </c>
      <c r="G75" s="145" t="s">
        <v>12</v>
      </c>
      <c r="H75" s="145"/>
      <c r="I75" s="146"/>
    </row>
    <row r="76" spans="1:9" ht="23.25">
      <c r="A76" s="145">
        <v>167001</v>
      </c>
      <c r="B76" s="145">
        <v>70</v>
      </c>
      <c r="C76" s="146" t="s">
        <v>123</v>
      </c>
      <c r="D76" s="145"/>
      <c r="E76" s="146" t="s">
        <v>123</v>
      </c>
      <c r="F76" s="146" t="s">
        <v>11</v>
      </c>
      <c r="G76" s="145" t="s">
        <v>12</v>
      </c>
      <c r="H76" s="145"/>
      <c r="I76" s="146"/>
    </row>
    <row r="77" spans="1:9" ht="23.25">
      <c r="A77" s="145">
        <v>168001</v>
      </c>
      <c r="B77" s="145">
        <v>71</v>
      </c>
      <c r="C77" s="146" t="s">
        <v>124</v>
      </c>
      <c r="D77" s="145"/>
      <c r="E77" s="146" t="s">
        <v>124</v>
      </c>
      <c r="F77" s="146" t="s">
        <v>11</v>
      </c>
      <c r="G77" s="145" t="s">
        <v>12</v>
      </c>
      <c r="H77" s="145"/>
      <c r="I77" s="146"/>
    </row>
    <row r="78" spans="1:9" ht="23.25">
      <c r="A78" s="145">
        <v>187001</v>
      </c>
      <c r="B78" s="145">
        <v>72</v>
      </c>
      <c r="C78" s="146" t="s">
        <v>125</v>
      </c>
      <c r="D78" s="145"/>
      <c r="E78" s="146" t="s">
        <v>125</v>
      </c>
      <c r="F78" s="146" t="s">
        <v>11</v>
      </c>
      <c r="G78" s="145" t="s">
        <v>12</v>
      </c>
      <c r="H78" s="145"/>
      <c r="I78" s="146"/>
    </row>
    <row r="79" spans="1:9" ht="23.25">
      <c r="A79" s="145">
        <v>192001</v>
      </c>
      <c r="B79" s="145">
        <v>73</v>
      </c>
      <c r="C79" s="146" t="s">
        <v>126</v>
      </c>
      <c r="D79" s="145"/>
      <c r="E79" s="146" t="s">
        <v>126</v>
      </c>
      <c r="F79" s="146" t="s">
        <v>11</v>
      </c>
      <c r="G79" s="145" t="s">
        <v>12</v>
      </c>
      <c r="H79" s="145"/>
      <c r="I79" s="146"/>
    </row>
    <row r="80" spans="1:9" ht="23.25">
      <c r="A80" s="145">
        <v>159001</v>
      </c>
      <c r="B80" s="145">
        <v>74</v>
      </c>
      <c r="C80" s="146" t="s">
        <v>127</v>
      </c>
      <c r="D80" s="145"/>
      <c r="E80" s="146" t="s">
        <v>127</v>
      </c>
      <c r="F80" s="146" t="s">
        <v>11</v>
      </c>
      <c r="G80" s="145" t="s">
        <v>12</v>
      </c>
      <c r="H80" s="145"/>
      <c r="I80" s="146"/>
    </row>
    <row r="81" spans="1:9" ht="23.25">
      <c r="A81" s="145">
        <v>160001</v>
      </c>
      <c r="B81" s="145">
        <v>75</v>
      </c>
      <c r="C81" s="146" t="s">
        <v>128</v>
      </c>
      <c r="D81" s="145"/>
      <c r="E81" s="146" t="s">
        <v>128</v>
      </c>
      <c r="F81" s="146" t="s">
        <v>11</v>
      </c>
      <c r="G81" s="145" t="s">
        <v>12</v>
      </c>
      <c r="H81" s="145"/>
      <c r="I81" s="146"/>
    </row>
    <row r="82" spans="1:9" ht="23.25">
      <c r="A82" s="145">
        <v>161001</v>
      </c>
      <c r="B82" s="145">
        <v>76</v>
      </c>
      <c r="C82" s="146" t="s">
        <v>129</v>
      </c>
      <c r="D82" s="145"/>
      <c r="E82" s="146" t="s">
        <v>129</v>
      </c>
      <c r="F82" s="146" t="s">
        <v>11</v>
      </c>
      <c r="G82" s="145" t="s">
        <v>12</v>
      </c>
      <c r="H82" s="145"/>
      <c r="I82" s="146"/>
    </row>
    <row r="83" spans="1:9" ht="23.25">
      <c r="A83" s="145">
        <v>162001</v>
      </c>
      <c r="B83" s="145">
        <v>77</v>
      </c>
      <c r="C83" s="146" t="s">
        <v>130</v>
      </c>
      <c r="D83" s="145"/>
      <c r="E83" s="146" t="s">
        <v>130</v>
      </c>
      <c r="F83" s="146" t="s">
        <v>11</v>
      </c>
      <c r="G83" s="145" t="s">
        <v>12</v>
      </c>
      <c r="H83" s="145"/>
      <c r="I83" s="146"/>
    </row>
    <row r="84" spans="1:9" ht="23.25">
      <c r="A84" s="145">
        <v>163001</v>
      </c>
      <c r="B84" s="145">
        <v>78</v>
      </c>
      <c r="C84" s="146" t="s">
        <v>131</v>
      </c>
      <c r="D84" s="145"/>
      <c r="E84" s="146" t="s">
        <v>131</v>
      </c>
      <c r="F84" s="146" t="s">
        <v>11</v>
      </c>
      <c r="G84" s="145" t="s">
        <v>12</v>
      </c>
      <c r="H84" s="145"/>
      <c r="I84" s="146"/>
    </row>
    <row r="85" spans="1:9" ht="23.25">
      <c r="A85" s="145">
        <v>186001</v>
      </c>
      <c r="B85" s="145">
        <v>79</v>
      </c>
      <c r="C85" s="146" t="s">
        <v>132</v>
      </c>
      <c r="D85" s="145"/>
      <c r="E85" s="146" t="s">
        <v>132</v>
      </c>
      <c r="F85" s="146" t="s">
        <v>11</v>
      </c>
      <c r="G85" s="145" t="s">
        <v>12</v>
      </c>
      <c r="H85" s="145"/>
      <c r="I85" s="146"/>
    </row>
    <row r="86" spans="1:9" ht="23.25">
      <c r="A86" s="145">
        <v>191001</v>
      </c>
      <c r="B86" s="145">
        <v>80</v>
      </c>
      <c r="C86" s="146" t="s">
        <v>133</v>
      </c>
      <c r="D86" s="145"/>
      <c r="E86" s="146" t="s">
        <v>133</v>
      </c>
      <c r="F86" s="146" t="s">
        <v>11</v>
      </c>
      <c r="G86" s="145" t="s">
        <v>12</v>
      </c>
      <c r="H86" s="145"/>
      <c r="I86" s="146"/>
    </row>
    <row r="87" spans="1:9" ht="23.25">
      <c r="A87" s="145">
        <v>137001</v>
      </c>
      <c r="B87" s="145">
        <v>81</v>
      </c>
      <c r="C87" s="146" t="s">
        <v>134</v>
      </c>
      <c r="D87" s="145"/>
      <c r="E87" s="146" t="s">
        <v>134</v>
      </c>
      <c r="F87" s="146" t="s">
        <v>11</v>
      </c>
      <c r="G87" s="145" t="s">
        <v>12</v>
      </c>
      <c r="H87" s="145"/>
      <c r="I87" s="146"/>
    </row>
    <row r="88" spans="1:9" ht="23.25">
      <c r="A88" s="145">
        <v>138001</v>
      </c>
      <c r="B88" s="145">
        <v>82</v>
      </c>
      <c r="C88" s="146" t="s">
        <v>135</v>
      </c>
      <c r="D88" s="145"/>
      <c r="E88" s="146" t="s">
        <v>135</v>
      </c>
      <c r="F88" s="146" t="s">
        <v>11</v>
      </c>
      <c r="G88" s="145" t="s">
        <v>12</v>
      </c>
      <c r="H88" s="145"/>
      <c r="I88" s="146"/>
    </row>
    <row r="89" spans="1:9" ht="23.25">
      <c r="A89" s="145">
        <v>139001</v>
      </c>
      <c r="B89" s="145">
        <v>83</v>
      </c>
      <c r="C89" s="146" t="s">
        <v>136</v>
      </c>
      <c r="D89" s="145"/>
      <c r="E89" s="146" t="s">
        <v>136</v>
      </c>
      <c r="F89" s="146" t="s">
        <v>11</v>
      </c>
      <c r="G89" s="145" t="s">
        <v>12</v>
      </c>
      <c r="H89" s="145"/>
      <c r="I89" s="146"/>
    </row>
    <row r="90" spans="1:9" ht="23.25">
      <c r="A90" s="145">
        <v>140001</v>
      </c>
      <c r="B90" s="145">
        <v>84</v>
      </c>
      <c r="C90" s="146" t="s">
        <v>137</v>
      </c>
      <c r="D90" s="145"/>
      <c r="E90" s="146" t="s">
        <v>137</v>
      </c>
      <c r="F90" s="146" t="s">
        <v>11</v>
      </c>
      <c r="G90" s="145" t="s">
        <v>12</v>
      </c>
      <c r="H90" s="145"/>
      <c r="I90" s="146"/>
    </row>
    <row r="91" spans="1:9" ht="23.25">
      <c r="A91" s="145">
        <v>141001</v>
      </c>
      <c r="B91" s="145">
        <v>85</v>
      </c>
      <c r="C91" s="146" t="s">
        <v>138</v>
      </c>
      <c r="D91" s="145"/>
      <c r="E91" s="146" t="s">
        <v>138</v>
      </c>
      <c r="F91" s="146" t="s">
        <v>11</v>
      </c>
      <c r="G91" s="145" t="s">
        <v>12</v>
      </c>
      <c r="H91" s="145"/>
      <c r="I91" s="146"/>
    </row>
    <row r="92" spans="1:9" ht="23.25">
      <c r="A92" s="145">
        <v>142001</v>
      </c>
      <c r="B92" s="145">
        <v>86</v>
      </c>
      <c r="C92" s="146" t="s">
        <v>139</v>
      </c>
      <c r="D92" s="145"/>
      <c r="E92" s="146" t="s">
        <v>139</v>
      </c>
      <c r="F92" s="146" t="s">
        <v>11</v>
      </c>
      <c r="G92" s="145" t="s">
        <v>12</v>
      </c>
      <c r="H92" s="145"/>
      <c r="I92" s="146"/>
    </row>
    <row r="93" spans="1:9" ht="23.25">
      <c r="A93" s="145">
        <v>143001</v>
      </c>
      <c r="B93" s="145">
        <v>87</v>
      </c>
      <c r="C93" s="146" t="s">
        <v>140</v>
      </c>
      <c r="D93" s="145"/>
      <c r="E93" s="146" t="s">
        <v>140</v>
      </c>
      <c r="F93" s="146" t="s">
        <v>11</v>
      </c>
      <c r="G93" s="145" t="s">
        <v>12</v>
      </c>
      <c r="H93" s="145"/>
      <c r="I93" s="146"/>
    </row>
    <row r="94" spans="1:9" ht="23.25">
      <c r="A94" s="145">
        <v>134001</v>
      </c>
      <c r="B94" s="145">
        <v>88</v>
      </c>
      <c r="C94" s="146" t="s">
        <v>141</v>
      </c>
      <c r="D94" s="145"/>
      <c r="E94" s="146" t="s">
        <v>141</v>
      </c>
      <c r="F94" s="146" t="s">
        <v>11</v>
      </c>
      <c r="G94" s="145" t="s">
        <v>12</v>
      </c>
      <c r="H94" s="145"/>
      <c r="I94" s="146"/>
    </row>
    <row r="95" spans="1:9" ht="23.25">
      <c r="A95" s="145">
        <v>133001</v>
      </c>
      <c r="B95" s="145">
        <v>89</v>
      </c>
      <c r="C95" s="146" t="s">
        <v>142</v>
      </c>
      <c r="D95" s="145"/>
      <c r="E95" s="146" t="s">
        <v>142</v>
      </c>
      <c r="F95" s="146" t="s">
        <v>11</v>
      </c>
      <c r="G95" s="145" t="s">
        <v>12</v>
      </c>
      <c r="H95" s="145"/>
      <c r="I95" s="146"/>
    </row>
    <row r="96" spans="1:9" ht="23.25">
      <c r="A96" s="145">
        <v>135001</v>
      </c>
      <c r="B96" s="145">
        <v>90</v>
      </c>
      <c r="C96" s="146" t="s">
        <v>143</v>
      </c>
      <c r="D96" s="145"/>
      <c r="E96" s="146" t="s">
        <v>143</v>
      </c>
      <c r="F96" s="146" t="s">
        <v>11</v>
      </c>
      <c r="G96" s="145" t="s">
        <v>12</v>
      </c>
      <c r="H96" s="145"/>
      <c r="I96" s="146"/>
    </row>
    <row r="97" spans="1:9" ht="23.25">
      <c r="A97" s="145">
        <v>175001</v>
      </c>
      <c r="B97" s="145">
        <v>91</v>
      </c>
      <c r="C97" s="146" t="s">
        <v>144</v>
      </c>
      <c r="D97" s="145"/>
      <c r="E97" s="146" t="s">
        <v>144</v>
      </c>
      <c r="F97" s="146" t="s">
        <v>11</v>
      </c>
      <c r="G97" s="145" t="s">
        <v>12</v>
      </c>
      <c r="H97" s="145"/>
      <c r="I97" s="146"/>
    </row>
    <row r="98" spans="1:9" ht="23.25">
      <c r="A98" s="145">
        <v>255001</v>
      </c>
      <c r="B98" s="145">
        <v>92</v>
      </c>
      <c r="C98" s="146" t="s">
        <v>145</v>
      </c>
      <c r="D98" s="145"/>
      <c r="E98" s="146" t="s">
        <v>145</v>
      </c>
      <c r="F98" s="146" t="s">
        <v>20</v>
      </c>
      <c r="G98" s="145" t="s">
        <v>12</v>
      </c>
      <c r="H98" s="145"/>
      <c r="I98" s="146"/>
    </row>
    <row r="99" spans="1:9" ht="23.25">
      <c r="A99" s="145">
        <v>267001</v>
      </c>
      <c r="B99" s="145">
        <v>93</v>
      </c>
      <c r="C99" s="146" t="s">
        <v>146</v>
      </c>
      <c r="D99" s="145"/>
      <c r="E99" s="146" t="s">
        <v>146</v>
      </c>
      <c r="F99" s="146" t="s">
        <v>20</v>
      </c>
      <c r="G99" s="145" t="s">
        <v>12</v>
      </c>
      <c r="H99" s="145"/>
      <c r="I99" s="146"/>
    </row>
    <row r="100" spans="1:9" ht="23.25">
      <c r="A100" s="145">
        <v>144001</v>
      </c>
      <c r="B100" s="145">
        <v>94</v>
      </c>
      <c r="C100" s="146" t="s">
        <v>147</v>
      </c>
      <c r="D100" s="145"/>
      <c r="E100" s="146" t="s">
        <v>147</v>
      </c>
      <c r="F100" s="146" t="s">
        <v>11</v>
      </c>
      <c r="G100" s="145" t="s">
        <v>12</v>
      </c>
      <c r="H100" s="145"/>
      <c r="I100" s="146"/>
    </row>
    <row r="101" spans="1:9" ht="23.25">
      <c r="A101" s="145">
        <v>259001</v>
      </c>
      <c r="B101" s="145">
        <v>95</v>
      </c>
      <c r="C101" s="146" t="s">
        <v>148</v>
      </c>
      <c r="D101" s="145"/>
      <c r="E101" s="146" t="s">
        <v>148</v>
      </c>
      <c r="F101" s="146" t="s">
        <v>20</v>
      </c>
      <c r="G101" s="145" t="s">
        <v>12</v>
      </c>
      <c r="H101" s="145"/>
      <c r="I101" s="146"/>
    </row>
    <row r="102" spans="1:9" ht="23.25">
      <c r="A102" s="145">
        <v>260001</v>
      </c>
      <c r="B102" s="145">
        <v>96</v>
      </c>
      <c r="C102" s="146" t="s">
        <v>149</v>
      </c>
      <c r="D102" s="145"/>
      <c r="E102" s="146" t="s">
        <v>149</v>
      </c>
      <c r="F102" s="146" t="s">
        <v>20</v>
      </c>
      <c r="G102" s="145" t="s">
        <v>12</v>
      </c>
      <c r="H102" s="145"/>
      <c r="I102" s="146"/>
    </row>
    <row r="103" spans="1:9" ht="23.25">
      <c r="A103" s="145">
        <v>185001</v>
      </c>
      <c r="B103" s="145">
        <v>97</v>
      </c>
      <c r="C103" s="146" t="s">
        <v>150</v>
      </c>
      <c r="D103" s="145"/>
      <c r="E103" s="146" t="s">
        <v>150</v>
      </c>
      <c r="F103" s="146" t="s">
        <v>11</v>
      </c>
      <c r="G103" s="145" t="s">
        <v>12</v>
      </c>
      <c r="H103" s="145"/>
      <c r="I103" s="146"/>
    </row>
    <row r="104" spans="1:9" ht="23.25">
      <c r="A104" s="145">
        <v>333001</v>
      </c>
      <c r="B104" s="145">
        <v>98</v>
      </c>
      <c r="C104" s="146" t="s">
        <v>151</v>
      </c>
      <c r="D104" s="145"/>
      <c r="E104" s="146" t="s">
        <v>151</v>
      </c>
      <c r="F104" s="146" t="s">
        <v>29</v>
      </c>
      <c r="G104" s="145" t="s">
        <v>12</v>
      </c>
      <c r="H104" s="145"/>
      <c r="I104" s="146"/>
    </row>
    <row r="105" spans="1:9" ht="23.25">
      <c r="A105" s="145">
        <v>122001</v>
      </c>
      <c r="B105" s="145">
        <v>99</v>
      </c>
      <c r="C105" s="146" t="s">
        <v>152</v>
      </c>
      <c r="D105" s="145"/>
      <c r="E105" s="146" t="s">
        <v>152</v>
      </c>
      <c r="F105" s="146" t="s">
        <v>34</v>
      </c>
      <c r="G105" s="145" t="s">
        <v>12</v>
      </c>
      <c r="H105" s="145"/>
      <c r="I105" s="146"/>
    </row>
    <row r="106" spans="1:9" ht="23.25">
      <c r="A106" s="145">
        <v>136001</v>
      </c>
      <c r="B106" s="145">
        <v>100</v>
      </c>
      <c r="C106" s="146" t="s">
        <v>153</v>
      </c>
      <c r="D106" s="145"/>
      <c r="E106" s="146" t="s">
        <v>153</v>
      </c>
      <c r="F106" s="146" t="s">
        <v>29</v>
      </c>
      <c r="G106" s="145" t="s">
        <v>12</v>
      </c>
      <c r="H106" s="145"/>
      <c r="I106" s="146"/>
    </row>
    <row r="107" spans="1:9" ht="23.25">
      <c r="A107" s="145">
        <v>251001</v>
      </c>
      <c r="B107" s="145">
        <v>101</v>
      </c>
      <c r="C107" s="146" t="s">
        <v>154</v>
      </c>
      <c r="D107" s="145"/>
      <c r="E107" s="146" t="s">
        <v>154</v>
      </c>
      <c r="F107" s="146" t="s">
        <v>20</v>
      </c>
      <c r="G107" s="145" t="s">
        <v>12</v>
      </c>
      <c r="H107" s="145"/>
      <c r="I107" s="146"/>
    </row>
    <row r="108" spans="1:9" ht="23.25">
      <c r="A108" s="145">
        <v>174001</v>
      </c>
      <c r="B108" s="145">
        <v>102</v>
      </c>
      <c r="C108" s="146" t="s">
        <v>155</v>
      </c>
      <c r="D108" s="145"/>
      <c r="E108" s="146" t="s">
        <v>155</v>
      </c>
      <c r="F108" s="146" t="s">
        <v>11</v>
      </c>
      <c r="G108" s="145" t="s">
        <v>12</v>
      </c>
      <c r="H108" s="145"/>
      <c r="I108" s="146"/>
    </row>
    <row r="109" spans="1:9" ht="23.25">
      <c r="A109" s="145">
        <v>268001</v>
      </c>
      <c r="B109" s="145">
        <v>103</v>
      </c>
      <c r="C109" s="146" t="s">
        <v>156</v>
      </c>
      <c r="D109" s="145"/>
      <c r="E109" s="146" t="s">
        <v>156</v>
      </c>
      <c r="F109" s="146" t="s">
        <v>20</v>
      </c>
      <c r="G109" s="145" t="s">
        <v>12</v>
      </c>
      <c r="H109" s="145"/>
      <c r="I109" s="146"/>
    </row>
    <row r="110" spans="1:9" ht="23.25">
      <c r="A110" s="145">
        <v>258001</v>
      </c>
      <c r="B110" s="145">
        <v>104</v>
      </c>
      <c r="C110" s="146" t="s">
        <v>157</v>
      </c>
      <c r="D110" s="145"/>
      <c r="E110" s="146" t="s">
        <v>157</v>
      </c>
      <c r="F110" s="146" t="s">
        <v>20</v>
      </c>
      <c r="G110" s="145" t="s">
        <v>12</v>
      </c>
      <c r="H110" s="145"/>
      <c r="I110" s="146"/>
    </row>
    <row r="111" spans="1:9" ht="23.25">
      <c r="A111" s="145">
        <v>252002</v>
      </c>
      <c r="B111" s="145">
        <v>105</v>
      </c>
      <c r="C111" s="146" t="s">
        <v>158</v>
      </c>
      <c r="D111" s="145"/>
      <c r="E111" s="146" t="s">
        <v>158</v>
      </c>
      <c r="F111" s="146" t="s">
        <v>11</v>
      </c>
      <c r="G111" s="145" t="s">
        <v>12</v>
      </c>
      <c r="H111" s="145"/>
      <c r="I111" s="146"/>
    </row>
    <row r="112" spans="1:9" ht="23.25">
      <c r="A112" s="145">
        <v>256001</v>
      </c>
      <c r="B112" s="145">
        <v>106</v>
      </c>
      <c r="C112" s="146" t="s">
        <v>159</v>
      </c>
      <c r="D112" s="145"/>
      <c r="E112" s="146" t="s">
        <v>159</v>
      </c>
      <c r="F112" s="146" t="s">
        <v>20</v>
      </c>
      <c r="G112" s="145" t="s">
        <v>12</v>
      </c>
      <c r="H112" s="145"/>
      <c r="I112" s="146"/>
    </row>
    <row r="113" spans="1:9" ht="23.25">
      <c r="A113" s="145">
        <v>272001</v>
      </c>
      <c r="B113" s="145">
        <v>107</v>
      </c>
      <c r="C113" s="146" t="s">
        <v>160</v>
      </c>
      <c r="D113" s="145"/>
      <c r="E113" s="146" t="s">
        <v>160</v>
      </c>
      <c r="F113" s="146" t="s">
        <v>20</v>
      </c>
      <c r="G113" s="145" t="s">
        <v>12</v>
      </c>
      <c r="H113" s="145"/>
      <c r="I113" s="146"/>
    </row>
    <row r="114" spans="1:9" ht="23.25">
      <c r="A114" s="145">
        <v>311001</v>
      </c>
      <c r="B114" s="145">
        <v>108</v>
      </c>
      <c r="C114" s="146" t="s">
        <v>161</v>
      </c>
      <c r="D114" s="145"/>
      <c r="E114" s="146" t="s">
        <v>161</v>
      </c>
      <c r="F114" s="146" t="s">
        <v>44</v>
      </c>
      <c r="G114" s="145" t="s">
        <v>12</v>
      </c>
      <c r="H114" s="145"/>
      <c r="I114" s="146"/>
    </row>
    <row r="115" spans="1:9" ht="23.25">
      <c r="A115" s="145">
        <v>312001</v>
      </c>
      <c r="B115" s="145">
        <v>109</v>
      </c>
      <c r="C115" s="146" t="s">
        <v>162</v>
      </c>
      <c r="D115" s="145"/>
      <c r="E115" s="146" t="s">
        <v>162</v>
      </c>
      <c r="F115" s="146" t="s">
        <v>44</v>
      </c>
      <c r="G115" s="145" t="s">
        <v>12</v>
      </c>
      <c r="H115" s="145"/>
      <c r="I115" s="146"/>
    </row>
    <row r="116" spans="1:9" ht="23.25">
      <c r="A116" s="145">
        <v>314001</v>
      </c>
      <c r="B116" s="145">
        <v>110</v>
      </c>
      <c r="C116" s="146" t="s">
        <v>163</v>
      </c>
      <c r="D116" s="145"/>
      <c r="E116" s="146" t="s">
        <v>163</v>
      </c>
      <c r="F116" s="146" t="s">
        <v>44</v>
      </c>
      <c r="G116" s="145" t="s">
        <v>12</v>
      </c>
      <c r="H116" s="145"/>
      <c r="I116" s="146"/>
    </row>
    <row r="117" spans="1:9" ht="23.25">
      <c r="A117" s="145">
        <v>371001</v>
      </c>
      <c r="B117" s="145">
        <v>111</v>
      </c>
      <c r="C117" s="146" t="s">
        <v>164</v>
      </c>
      <c r="D117" s="145"/>
      <c r="E117" s="146" t="s">
        <v>164</v>
      </c>
      <c r="F117" s="146" t="s">
        <v>34</v>
      </c>
      <c r="G117" s="145" t="s">
        <v>12</v>
      </c>
      <c r="H117" s="145"/>
      <c r="I117" s="146"/>
    </row>
    <row r="118" spans="1:9" ht="23.25">
      <c r="A118" s="145">
        <v>372001</v>
      </c>
      <c r="B118" s="145">
        <v>112</v>
      </c>
      <c r="C118" s="146" t="s">
        <v>165</v>
      </c>
      <c r="D118" s="145"/>
      <c r="E118" s="146" t="s">
        <v>165</v>
      </c>
      <c r="F118" s="146" t="s">
        <v>34</v>
      </c>
      <c r="G118" s="145" t="s">
        <v>12</v>
      </c>
      <c r="H118" s="145"/>
      <c r="I118" s="146"/>
    </row>
    <row r="119" spans="1:9" ht="23.25">
      <c r="A119" s="145">
        <v>415001</v>
      </c>
      <c r="B119" s="145">
        <v>113</v>
      </c>
      <c r="C119" s="146" t="s">
        <v>166</v>
      </c>
      <c r="D119" s="145"/>
      <c r="E119" s="146" t="s">
        <v>166</v>
      </c>
      <c r="F119" s="146" t="s">
        <v>31</v>
      </c>
      <c r="G119" s="145" t="s">
        <v>12</v>
      </c>
      <c r="H119" s="145"/>
      <c r="I119" s="146"/>
    </row>
    <row r="120" spans="1:9" ht="23.25">
      <c r="A120" s="145">
        <v>426001</v>
      </c>
      <c r="B120" s="145">
        <v>114</v>
      </c>
      <c r="C120" s="146" t="s">
        <v>167</v>
      </c>
      <c r="D120" s="145"/>
      <c r="E120" s="146" t="s">
        <v>167</v>
      </c>
      <c r="F120" s="146" t="s">
        <v>31</v>
      </c>
      <c r="G120" s="145" t="s">
        <v>12</v>
      </c>
      <c r="H120" s="145"/>
      <c r="I120" s="146"/>
    </row>
    <row r="121" spans="1:9" ht="23.25">
      <c r="A121" s="145">
        <v>412001</v>
      </c>
      <c r="B121" s="145">
        <v>115</v>
      </c>
      <c r="C121" s="146" t="s">
        <v>168</v>
      </c>
      <c r="D121" s="145"/>
      <c r="E121" s="146" t="s">
        <v>168</v>
      </c>
      <c r="F121" s="146" t="s">
        <v>31</v>
      </c>
      <c r="G121" s="145" t="s">
        <v>12</v>
      </c>
      <c r="H121" s="145"/>
      <c r="I121" s="146"/>
    </row>
    <row r="122" spans="1:9" ht="23.25">
      <c r="A122" s="145">
        <v>336001</v>
      </c>
      <c r="B122" s="145">
        <v>116</v>
      </c>
      <c r="C122" s="146" t="s">
        <v>169</v>
      </c>
      <c r="D122" s="145"/>
      <c r="E122" s="146" t="s">
        <v>169</v>
      </c>
      <c r="F122" s="146" t="s">
        <v>29</v>
      </c>
      <c r="G122" s="145" t="s">
        <v>12</v>
      </c>
      <c r="H122" s="145"/>
      <c r="I122" s="146"/>
    </row>
    <row r="123" spans="1:9" ht="23.25">
      <c r="A123" s="145">
        <v>474001</v>
      </c>
      <c r="B123" s="145">
        <v>117</v>
      </c>
      <c r="C123" s="146" t="s">
        <v>170</v>
      </c>
      <c r="D123" s="145"/>
      <c r="E123" s="146" t="s">
        <v>170</v>
      </c>
      <c r="F123" s="146" t="s">
        <v>34</v>
      </c>
      <c r="G123" s="145" t="s">
        <v>12</v>
      </c>
      <c r="H123" s="145"/>
      <c r="I123" s="146"/>
    </row>
    <row r="124" spans="1:9" ht="23.25">
      <c r="A124" s="145">
        <v>478001</v>
      </c>
      <c r="B124" s="145">
        <v>118</v>
      </c>
      <c r="C124" s="146" t="s">
        <v>171</v>
      </c>
      <c r="D124" s="145"/>
      <c r="E124" s="146" t="s">
        <v>171</v>
      </c>
      <c r="F124" s="146" t="s">
        <v>34</v>
      </c>
      <c r="G124" s="145" t="s">
        <v>12</v>
      </c>
      <c r="H124" s="145"/>
      <c r="I124" s="146"/>
    </row>
    <row r="125" spans="1:9" ht="23.25">
      <c r="A125" s="145">
        <v>370001</v>
      </c>
      <c r="B125" s="145">
        <v>119</v>
      </c>
      <c r="C125" s="146" t="s">
        <v>172</v>
      </c>
      <c r="D125" s="145"/>
      <c r="E125" s="146" t="s">
        <v>172</v>
      </c>
      <c r="F125" s="146" t="s">
        <v>34</v>
      </c>
      <c r="G125" s="145" t="s">
        <v>12</v>
      </c>
      <c r="H125" s="145"/>
      <c r="I125" s="146"/>
    </row>
    <row r="126" spans="1:9" ht="23.25">
      <c r="A126" s="145">
        <v>270004</v>
      </c>
      <c r="B126" s="145">
        <v>120</v>
      </c>
      <c r="C126" s="146" t="s">
        <v>173</v>
      </c>
      <c r="D126" s="145"/>
      <c r="E126" s="146" t="s">
        <v>173</v>
      </c>
      <c r="F126" s="146" t="s">
        <v>20</v>
      </c>
      <c r="G126" s="145" t="s">
        <v>12</v>
      </c>
      <c r="H126" s="145"/>
      <c r="I126" s="146"/>
    </row>
    <row r="127" spans="1:9" ht="23.25">
      <c r="A127" s="145">
        <v>250005</v>
      </c>
      <c r="B127" s="145">
        <v>121</v>
      </c>
      <c r="C127" s="146" t="s">
        <v>174</v>
      </c>
      <c r="D127" s="145"/>
      <c r="E127" s="146" t="s">
        <v>174</v>
      </c>
      <c r="F127" s="146" t="s">
        <v>20</v>
      </c>
      <c r="G127" s="145" t="s">
        <v>175</v>
      </c>
      <c r="H127" s="145"/>
      <c r="I127" s="146"/>
    </row>
    <row r="128" spans="1:9" ht="23.25">
      <c r="A128" s="145">
        <v>250006</v>
      </c>
      <c r="B128" s="145">
        <v>122</v>
      </c>
      <c r="C128" s="146" t="s">
        <v>176</v>
      </c>
      <c r="D128" s="145"/>
      <c r="E128" s="146" t="s">
        <v>176</v>
      </c>
      <c r="F128" s="146" t="s">
        <v>20</v>
      </c>
      <c r="G128" s="145" t="s">
        <v>175</v>
      </c>
      <c r="H128" s="145"/>
      <c r="I128" s="146"/>
    </row>
    <row r="129" spans="1:9" ht="23.25">
      <c r="A129" s="145">
        <v>250007</v>
      </c>
      <c r="B129" s="145">
        <v>123</v>
      </c>
      <c r="C129" s="146" t="s">
        <v>177</v>
      </c>
      <c r="D129" s="145"/>
      <c r="E129" s="146" t="s">
        <v>177</v>
      </c>
      <c r="F129" s="146" t="s">
        <v>20</v>
      </c>
      <c r="G129" s="145" t="s">
        <v>175</v>
      </c>
      <c r="H129" s="145"/>
      <c r="I129" s="146"/>
    </row>
    <row r="130" spans="1:9" ht="23.25">
      <c r="A130" s="145">
        <v>250008</v>
      </c>
      <c r="B130" s="145">
        <v>124</v>
      </c>
      <c r="C130" s="146" t="s">
        <v>178</v>
      </c>
      <c r="D130" s="145"/>
      <c r="E130" s="146" t="s">
        <v>178</v>
      </c>
      <c r="F130" s="146" t="s">
        <v>20</v>
      </c>
      <c r="G130" s="145" t="s">
        <v>175</v>
      </c>
      <c r="H130" s="145"/>
      <c r="I130" s="146"/>
    </row>
    <row r="131" spans="1:9" ht="23.25">
      <c r="A131" s="145">
        <v>250009</v>
      </c>
      <c r="B131" s="145">
        <v>125</v>
      </c>
      <c r="C131" s="146" t="s">
        <v>179</v>
      </c>
      <c r="D131" s="145"/>
      <c r="E131" s="146" t="s">
        <v>179</v>
      </c>
      <c r="F131" s="146" t="s">
        <v>20</v>
      </c>
      <c r="G131" s="145" t="s">
        <v>175</v>
      </c>
      <c r="H131" s="145"/>
      <c r="I131" s="146"/>
    </row>
    <row r="132" spans="1:9" ht="23.25">
      <c r="A132" s="145">
        <v>250010</v>
      </c>
      <c r="B132" s="145">
        <v>126</v>
      </c>
      <c r="C132" s="146" t="s">
        <v>180</v>
      </c>
      <c r="D132" s="145"/>
      <c r="E132" s="146" t="s">
        <v>180</v>
      </c>
      <c r="F132" s="146" t="s">
        <v>20</v>
      </c>
      <c r="G132" s="145" t="s">
        <v>175</v>
      </c>
      <c r="H132" s="145"/>
      <c r="I132" s="146"/>
    </row>
    <row r="133" spans="1:9" ht="23.25">
      <c r="A133" s="145">
        <v>250011</v>
      </c>
      <c r="B133" s="145">
        <v>127</v>
      </c>
      <c r="C133" s="146" t="s">
        <v>181</v>
      </c>
      <c r="D133" s="145"/>
      <c r="E133" s="146" t="s">
        <v>181</v>
      </c>
      <c r="F133" s="146" t="s">
        <v>20</v>
      </c>
      <c r="G133" s="145" t="s">
        <v>175</v>
      </c>
      <c r="H133" s="145"/>
      <c r="I133" s="146"/>
    </row>
    <row r="134" spans="1:9" ht="23.25">
      <c r="A134" s="145">
        <v>250012</v>
      </c>
      <c r="B134" s="145">
        <v>128</v>
      </c>
      <c r="C134" s="146" t="s">
        <v>182</v>
      </c>
      <c r="D134" s="145"/>
      <c r="E134" s="146" t="s">
        <v>182</v>
      </c>
      <c r="F134" s="146" t="s">
        <v>20</v>
      </c>
      <c r="G134" s="145" t="s">
        <v>175</v>
      </c>
      <c r="H134" s="145"/>
      <c r="I134" s="146"/>
    </row>
    <row r="135" spans="1:9" ht="23.25">
      <c r="A135" s="145">
        <v>250013</v>
      </c>
      <c r="B135" s="145">
        <v>129</v>
      </c>
      <c r="C135" s="146" t="s">
        <v>183</v>
      </c>
      <c r="D135" s="145"/>
      <c r="E135" s="146" t="s">
        <v>183</v>
      </c>
      <c r="F135" s="146" t="s">
        <v>20</v>
      </c>
      <c r="G135" s="145" t="s">
        <v>175</v>
      </c>
      <c r="H135" s="145"/>
      <c r="I135" s="146"/>
    </row>
    <row r="136" spans="1:9" ht="23.25">
      <c r="A136" s="145">
        <v>250014</v>
      </c>
      <c r="B136" s="145">
        <v>130</v>
      </c>
      <c r="C136" s="146" t="s">
        <v>184</v>
      </c>
      <c r="D136" s="145"/>
      <c r="E136" s="146" t="s">
        <v>184</v>
      </c>
      <c r="F136" s="146" t="s">
        <v>20</v>
      </c>
      <c r="G136" s="145" t="s">
        <v>175</v>
      </c>
      <c r="H136" s="145"/>
      <c r="I136" s="146"/>
    </row>
    <row r="137" spans="1:9" ht="23.25">
      <c r="A137" s="145">
        <v>250015</v>
      </c>
      <c r="B137" s="145">
        <v>131</v>
      </c>
      <c r="C137" s="146" t="s">
        <v>185</v>
      </c>
      <c r="D137" s="145"/>
      <c r="E137" s="146" t="s">
        <v>185</v>
      </c>
      <c r="F137" s="146" t="s">
        <v>20</v>
      </c>
      <c r="G137" s="145" t="s">
        <v>175</v>
      </c>
      <c r="H137" s="145"/>
      <c r="I137" s="146"/>
    </row>
    <row r="138" spans="1:9" ht="23.25">
      <c r="A138" s="145">
        <v>250016</v>
      </c>
      <c r="B138" s="145">
        <v>132</v>
      </c>
      <c r="C138" s="146" t="s">
        <v>186</v>
      </c>
      <c r="D138" s="145"/>
      <c r="E138" s="146" t="s">
        <v>186</v>
      </c>
      <c r="F138" s="146" t="s">
        <v>20</v>
      </c>
      <c r="G138" s="145" t="s">
        <v>175</v>
      </c>
      <c r="H138" s="145"/>
      <c r="I138" s="146"/>
    </row>
    <row r="139" spans="1:9" ht="23.25">
      <c r="A139" s="145">
        <v>250017</v>
      </c>
      <c r="B139" s="145">
        <v>133</v>
      </c>
      <c r="C139" s="146" t="s">
        <v>187</v>
      </c>
      <c r="D139" s="145"/>
      <c r="E139" s="146" t="s">
        <v>187</v>
      </c>
      <c r="F139" s="146" t="s">
        <v>20</v>
      </c>
      <c r="G139" s="145" t="s">
        <v>175</v>
      </c>
      <c r="H139" s="145"/>
      <c r="I139" s="146"/>
    </row>
    <row r="140" spans="1:9" ht="23.25">
      <c r="A140" s="145">
        <v>250018</v>
      </c>
      <c r="B140" s="145">
        <v>134</v>
      </c>
      <c r="C140" s="146" t="s">
        <v>188</v>
      </c>
      <c r="D140" s="145"/>
      <c r="E140" s="146" t="s">
        <v>188</v>
      </c>
      <c r="F140" s="146" t="s">
        <v>20</v>
      </c>
      <c r="G140" s="145" t="s">
        <v>175</v>
      </c>
      <c r="H140" s="145"/>
      <c r="I140" s="146"/>
    </row>
    <row r="141" spans="1:9" ht="23.25">
      <c r="A141" s="145">
        <v>250019</v>
      </c>
      <c r="B141" s="145">
        <v>135</v>
      </c>
      <c r="C141" s="146" t="s">
        <v>189</v>
      </c>
      <c r="D141" s="145"/>
      <c r="E141" s="146" t="s">
        <v>189</v>
      </c>
      <c r="F141" s="146" t="s">
        <v>20</v>
      </c>
      <c r="G141" s="145" t="s">
        <v>175</v>
      </c>
      <c r="H141" s="145"/>
      <c r="I141" s="146"/>
    </row>
    <row r="142" spans="1:9" ht="23.25">
      <c r="A142" s="145">
        <v>250021</v>
      </c>
      <c r="B142" s="145">
        <v>136</v>
      </c>
      <c r="C142" s="146" t="s">
        <v>190</v>
      </c>
      <c r="D142" s="145"/>
      <c r="E142" s="146" t="s">
        <v>190</v>
      </c>
      <c r="F142" s="146" t="s">
        <v>20</v>
      </c>
      <c r="G142" s="145" t="s">
        <v>175</v>
      </c>
      <c r="H142" s="145"/>
      <c r="I142" s="146"/>
    </row>
    <row r="143" spans="1:9" ht="23.25">
      <c r="A143" s="145">
        <v>250048</v>
      </c>
      <c r="B143" s="145">
        <v>137</v>
      </c>
      <c r="C143" s="146" t="s">
        <v>191</v>
      </c>
      <c r="D143" s="145"/>
      <c r="E143" s="146" t="s">
        <v>191</v>
      </c>
      <c r="F143" s="146" t="s">
        <v>20</v>
      </c>
      <c r="G143" s="145" t="s">
        <v>175</v>
      </c>
      <c r="H143" s="145"/>
      <c r="I143" s="146"/>
    </row>
    <row r="144" spans="1:9" ht="23.25">
      <c r="A144" s="145">
        <v>250050</v>
      </c>
      <c r="B144" s="145">
        <v>138</v>
      </c>
      <c r="C144" s="146" t="s">
        <v>192</v>
      </c>
      <c r="D144" s="145"/>
      <c r="E144" s="146" t="s">
        <v>192</v>
      </c>
      <c r="F144" s="146" t="s">
        <v>20</v>
      </c>
      <c r="G144" s="145" t="s">
        <v>175</v>
      </c>
      <c r="H144" s="145"/>
      <c r="I144" s="146"/>
    </row>
    <row r="145" spans="1:9" ht="23.25">
      <c r="A145" s="145">
        <v>250051</v>
      </c>
      <c r="B145" s="145">
        <v>139</v>
      </c>
      <c r="C145" s="146" t="s">
        <v>193</v>
      </c>
      <c r="D145" s="145"/>
      <c r="E145" s="146" t="s">
        <v>193</v>
      </c>
      <c r="F145" s="146" t="s">
        <v>20</v>
      </c>
      <c r="G145" s="145" t="s">
        <v>175</v>
      </c>
      <c r="H145" s="145"/>
      <c r="I145" s="146"/>
    </row>
    <row r="146" spans="1:9" ht="23.25">
      <c r="A146" s="145">
        <v>250053</v>
      </c>
      <c r="B146" s="145">
        <v>140</v>
      </c>
      <c r="C146" s="146" t="s">
        <v>194</v>
      </c>
      <c r="D146" s="145"/>
      <c r="E146" s="146" t="s">
        <v>194</v>
      </c>
      <c r="F146" s="146" t="s">
        <v>20</v>
      </c>
      <c r="G146" s="145" t="s">
        <v>175</v>
      </c>
      <c r="H146" s="145"/>
      <c r="I146" s="146"/>
    </row>
    <row r="147" spans="1:9" ht="23.25">
      <c r="A147" s="145">
        <v>250054</v>
      </c>
      <c r="B147" s="145">
        <v>141</v>
      </c>
      <c r="C147" s="146" t="s">
        <v>195</v>
      </c>
      <c r="D147" s="145"/>
      <c r="E147" s="146" t="s">
        <v>195</v>
      </c>
      <c r="F147" s="146" t="s">
        <v>20</v>
      </c>
      <c r="G147" s="145" t="s">
        <v>175</v>
      </c>
      <c r="H147" s="145"/>
      <c r="I147" s="146"/>
    </row>
    <row r="148" spans="1:9" ht="23.25">
      <c r="A148" s="145">
        <v>250055</v>
      </c>
      <c r="B148" s="145">
        <v>142</v>
      </c>
      <c r="C148" s="146" t="s">
        <v>196</v>
      </c>
      <c r="D148" s="145"/>
      <c r="E148" s="146" t="s">
        <v>196</v>
      </c>
      <c r="F148" s="146" t="s">
        <v>20</v>
      </c>
      <c r="G148" s="145" t="s">
        <v>175</v>
      </c>
      <c r="H148" s="145"/>
      <c r="I148" s="146"/>
    </row>
    <row r="149" spans="1:9" ht="23.25">
      <c r="A149" s="145">
        <v>250057</v>
      </c>
      <c r="B149" s="145">
        <v>143</v>
      </c>
      <c r="C149" s="146" t="s">
        <v>197</v>
      </c>
      <c r="D149" s="145"/>
      <c r="E149" s="146" t="s">
        <v>197</v>
      </c>
      <c r="F149" s="146" t="s">
        <v>20</v>
      </c>
      <c r="G149" s="145" t="s">
        <v>175</v>
      </c>
      <c r="H149" s="145"/>
      <c r="I149" s="146"/>
    </row>
    <row r="150" spans="1:9" ht="23.25">
      <c r="A150" s="145">
        <v>250058</v>
      </c>
      <c r="B150" s="145">
        <v>144</v>
      </c>
      <c r="C150" s="146" t="s">
        <v>198</v>
      </c>
      <c r="D150" s="145"/>
      <c r="E150" s="146" t="s">
        <v>198</v>
      </c>
      <c r="F150" s="146" t="s">
        <v>20</v>
      </c>
      <c r="G150" s="145" t="s">
        <v>175</v>
      </c>
      <c r="H150" s="145"/>
      <c r="I150" s="146"/>
    </row>
    <row r="151" spans="1:9" ht="23.25">
      <c r="A151" s="145">
        <v>361001</v>
      </c>
      <c r="B151" s="145">
        <v>145</v>
      </c>
      <c r="C151" s="146" t="s">
        <v>199</v>
      </c>
      <c r="D151" s="145"/>
      <c r="E151" s="146" t="s">
        <v>199</v>
      </c>
      <c r="F151" s="146" t="s">
        <v>34</v>
      </c>
      <c r="G151" s="145" t="s">
        <v>12</v>
      </c>
      <c r="H151" s="145"/>
      <c r="I151" s="146"/>
    </row>
    <row r="152" spans="1:9" ht="23.25">
      <c r="A152" s="145">
        <v>362001</v>
      </c>
      <c r="B152" s="145">
        <v>146</v>
      </c>
      <c r="C152" s="146" t="s">
        <v>200</v>
      </c>
      <c r="D152" s="145"/>
      <c r="E152" s="146" t="s">
        <v>200</v>
      </c>
      <c r="F152" s="146" t="s">
        <v>34</v>
      </c>
      <c r="G152" s="145" t="s">
        <v>12</v>
      </c>
      <c r="H152" s="145"/>
      <c r="I152" s="146"/>
    </row>
    <row r="153" spans="1:9" ht="23.25">
      <c r="A153" s="145">
        <v>373001</v>
      </c>
      <c r="B153" s="145">
        <v>147</v>
      </c>
      <c r="C153" s="146" t="s">
        <v>201</v>
      </c>
      <c r="D153" s="145"/>
      <c r="E153" s="146" t="s">
        <v>201</v>
      </c>
      <c r="F153" s="146" t="s">
        <v>34</v>
      </c>
      <c r="G153" s="145" t="s">
        <v>12</v>
      </c>
      <c r="H153" s="145"/>
      <c r="I153" s="146"/>
    </row>
    <row r="154" spans="1:9" ht="23.25">
      <c r="A154" s="145">
        <v>470001</v>
      </c>
      <c r="B154" s="145">
        <v>148</v>
      </c>
      <c r="C154" s="146" t="s">
        <v>202</v>
      </c>
      <c r="D154" s="145"/>
      <c r="E154" s="146" t="s">
        <v>202</v>
      </c>
      <c r="F154" s="146" t="s">
        <v>34</v>
      </c>
      <c r="G154" s="145" t="s">
        <v>12</v>
      </c>
      <c r="H154" s="145"/>
      <c r="I154" s="146"/>
    </row>
    <row r="155" spans="1:9" ht="23.25">
      <c r="A155" s="145">
        <v>471001</v>
      </c>
      <c r="B155" s="145">
        <v>149</v>
      </c>
      <c r="C155" s="146" t="s">
        <v>203</v>
      </c>
      <c r="D155" s="145"/>
      <c r="E155" s="146" t="s">
        <v>203</v>
      </c>
      <c r="F155" s="146" t="s">
        <v>34</v>
      </c>
      <c r="G155" s="145" t="s">
        <v>12</v>
      </c>
      <c r="H155" s="145"/>
      <c r="I155" s="146"/>
    </row>
    <row r="156" spans="1:9" ht="23.25">
      <c r="A156" s="145">
        <v>363001</v>
      </c>
      <c r="B156" s="145">
        <v>150</v>
      </c>
      <c r="C156" s="146" t="s">
        <v>204</v>
      </c>
      <c r="D156" s="145"/>
      <c r="E156" s="146" t="s">
        <v>204</v>
      </c>
      <c r="F156" s="146" t="s">
        <v>34</v>
      </c>
      <c r="G156" s="145" t="s">
        <v>12</v>
      </c>
      <c r="H156" s="145"/>
      <c r="I156" s="146"/>
    </row>
    <row r="157" spans="1:9" ht="23.25">
      <c r="A157" s="145">
        <v>450001</v>
      </c>
      <c r="B157" s="145">
        <v>151</v>
      </c>
      <c r="C157" s="146" t="s">
        <v>205</v>
      </c>
      <c r="D157" s="145"/>
      <c r="E157" s="146" t="s">
        <v>205</v>
      </c>
      <c r="F157" s="146" t="s">
        <v>20</v>
      </c>
      <c r="G157" s="145" t="s">
        <v>12</v>
      </c>
      <c r="H157" s="145"/>
      <c r="I157" s="146"/>
    </row>
    <row r="158" spans="1:9" ht="23.25">
      <c r="A158" s="145">
        <v>454001</v>
      </c>
      <c r="B158" s="145">
        <v>152</v>
      </c>
      <c r="C158" s="146" t="s">
        <v>206</v>
      </c>
      <c r="D158" s="145"/>
      <c r="E158" s="146" t="s">
        <v>206</v>
      </c>
      <c r="F158" s="146" t="s">
        <v>34</v>
      </c>
      <c r="G158" s="145" t="s">
        <v>12</v>
      </c>
      <c r="H158" s="145"/>
      <c r="I158" s="146"/>
    </row>
    <row r="159" spans="1:9" ht="23.25">
      <c r="A159" s="145">
        <v>455001</v>
      </c>
      <c r="B159" s="145">
        <v>153</v>
      </c>
      <c r="C159" s="146" t="s">
        <v>207</v>
      </c>
      <c r="D159" s="145"/>
      <c r="E159" s="146" t="s">
        <v>207</v>
      </c>
      <c r="F159" s="146" t="s">
        <v>34</v>
      </c>
      <c r="G159" s="145" t="s">
        <v>12</v>
      </c>
      <c r="H159" s="145"/>
      <c r="I159" s="146"/>
    </row>
    <row r="160" spans="1:9" ht="23.25">
      <c r="A160" s="145">
        <v>457001</v>
      </c>
      <c r="B160" s="145">
        <v>154</v>
      </c>
      <c r="C160" s="146" t="s">
        <v>208</v>
      </c>
      <c r="D160" s="145"/>
      <c r="E160" s="146" t="s">
        <v>208</v>
      </c>
      <c r="F160" s="146" t="s">
        <v>34</v>
      </c>
      <c r="G160" s="145" t="s">
        <v>12</v>
      </c>
      <c r="H160" s="145"/>
      <c r="I160" s="146"/>
    </row>
    <row r="161" spans="1:9" ht="23.25">
      <c r="A161" s="145">
        <v>459001</v>
      </c>
      <c r="B161" s="145">
        <v>155</v>
      </c>
      <c r="C161" s="146" t="s">
        <v>209</v>
      </c>
      <c r="D161" s="145"/>
      <c r="E161" s="146" t="s">
        <v>209</v>
      </c>
      <c r="F161" s="146" t="s">
        <v>34</v>
      </c>
      <c r="G161" s="145" t="s">
        <v>12</v>
      </c>
      <c r="H161" s="145"/>
      <c r="I161" s="146"/>
    </row>
    <row r="162" spans="1:9" ht="23.25">
      <c r="A162" s="145">
        <v>461001</v>
      </c>
      <c r="B162" s="145">
        <v>156</v>
      </c>
      <c r="C162" s="146" t="s">
        <v>210</v>
      </c>
      <c r="D162" s="145"/>
      <c r="E162" s="146" t="s">
        <v>210</v>
      </c>
      <c r="F162" s="146" t="s">
        <v>34</v>
      </c>
      <c r="G162" s="145" t="s">
        <v>12</v>
      </c>
      <c r="H162" s="145"/>
      <c r="I162" s="146"/>
    </row>
    <row r="163" spans="1:9" ht="23.25">
      <c r="A163" s="145">
        <v>463001</v>
      </c>
      <c r="B163" s="145">
        <v>157</v>
      </c>
      <c r="C163" s="146" t="s">
        <v>211</v>
      </c>
      <c r="D163" s="145"/>
      <c r="E163" s="146" t="s">
        <v>211</v>
      </c>
      <c r="F163" s="146" t="s">
        <v>34</v>
      </c>
      <c r="G163" s="145" t="s">
        <v>12</v>
      </c>
      <c r="H163" s="145"/>
      <c r="I163" s="146"/>
    </row>
    <row r="164" spans="1:9" ht="23.25">
      <c r="A164" s="145">
        <v>465001</v>
      </c>
      <c r="B164" s="145">
        <v>158</v>
      </c>
      <c r="C164" s="146" t="s">
        <v>212</v>
      </c>
      <c r="D164" s="145"/>
      <c r="E164" s="146" t="s">
        <v>212</v>
      </c>
      <c r="F164" s="146" t="s">
        <v>34</v>
      </c>
      <c r="G164" s="145" t="s">
        <v>12</v>
      </c>
      <c r="H164" s="145"/>
      <c r="I164" s="146"/>
    </row>
    <row r="165" spans="1:9" ht="23.25">
      <c r="A165" s="145">
        <v>466001</v>
      </c>
      <c r="B165" s="145">
        <v>159</v>
      </c>
      <c r="C165" s="146" t="s">
        <v>213</v>
      </c>
      <c r="D165" s="145"/>
      <c r="E165" s="146" t="s">
        <v>213</v>
      </c>
      <c r="F165" s="146" t="s">
        <v>34</v>
      </c>
      <c r="G165" s="145" t="s">
        <v>12</v>
      </c>
      <c r="H165" s="145"/>
      <c r="I165" s="146"/>
    </row>
    <row r="166" spans="1:9" ht="23.25">
      <c r="A166" s="145">
        <v>467001</v>
      </c>
      <c r="B166" s="145">
        <v>160</v>
      </c>
      <c r="C166" s="146" t="s">
        <v>214</v>
      </c>
      <c r="D166" s="145"/>
      <c r="E166" s="146" t="s">
        <v>214</v>
      </c>
      <c r="F166" s="146" t="s">
        <v>34</v>
      </c>
      <c r="G166" s="145" t="s">
        <v>12</v>
      </c>
      <c r="H166" s="145"/>
      <c r="I166" s="146"/>
    </row>
    <row r="167" spans="1:9" ht="23.25">
      <c r="A167" s="145">
        <v>469001</v>
      </c>
      <c r="B167" s="145">
        <v>161</v>
      </c>
      <c r="C167" s="146" t="s">
        <v>215</v>
      </c>
      <c r="D167" s="145"/>
      <c r="E167" s="146" t="s">
        <v>215</v>
      </c>
      <c r="F167" s="146" t="s">
        <v>34</v>
      </c>
      <c r="G167" s="145" t="s">
        <v>12</v>
      </c>
      <c r="H167" s="145"/>
      <c r="I167" s="146"/>
    </row>
    <row r="168" spans="1:9" ht="23.25">
      <c r="A168" s="145">
        <v>250059</v>
      </c>
      <c r="B168" s="145">
        <v>162</v>
      </c>
      <c r="C168" s="146" t="s">
        <v>216</v>
      </c>
      <c r="D168" s="145"/>
      <c r="E168" s="146" t="s">
        <v>216</v>
      </c>
      <c r="F168" s="146" t="s">
        <v>20</v>
      </c>
      <c r="G168" s="145" t="s">
        <v>175</v>
      </c>
      <c r="H168" s="145"/>
      <c r="I168" s="146"/>
    </row>
    <row r="169" spans="1:9" ht="23.25">
      <c r="A169" s="145">
        <v>601001</v>
      </c>
      <c r="B169" s="145">
        <v>163</v>
      </c>
      <c r="C169" s="146" t="s">
        <v>217</v>
      </c>
      <c r="D169" s="145"/>
      <c r="E169" s="146" t="s">
        <v>217</v>
      </c>
      <c r="F169" s="146" t="s">
        <v>11</v>
      </c>
      <c r="G169" s="145" t="s">
        <v>12</v>
      </c>
      <c r="H169" s="145"/>
      <c r="I169" s="146"/>
    </row>
    <row r="170" spans="1:9" ht="23.25">
      <c r="A170" s="145">
        <v>602001</v>
      </c>
      <c r="B170" s="145">
        <v>164</v>
      </c>
      <c r="C170" s="146" t="s">
        <v>218</v>
      </c>
      <c r="D170" s="145"/>
      <c r="E170" s="146" t="s">
        <v>218</v>
      </c>
      <c r="F170" s="146" t="s">
        <v>11</v>
      </c>
      <c r="G170" s="145" t="s">
        <v>12</v>
      </c>
      <c r="H170" s="145"/>
      <c r="I170" s="146"/>
    </row>
    <row r="171" spans="1:9" ht="23.25">
      <c r="A171" s="145">
        <v>603001</v>
      </c>
      <c r="B171" s="145">
        <v>165</v>
      </c>
      <c r="C171" s="146" t="s">
        <v>219</v>
      </c>
      <c r="D171" s="145"/>
      <c r="E171" s="146" t="s">
        <v>219</v>
      </c>
      <c r="F171" s="146" t="s">
        <v>11</v>
      </c>
      <c r="G171" s="145" t="s">
        <v>12</v>
      </c>
      <c r="H171" s="145"/>
      <c r="I171" s="146"/>
    </row>
    <row r="172" spans="1:9" ht="23.25">
      <c r="A172" s="145">
        <v>604001</v>
      </c>
      <c r="B172" s="145">
        <v>166</v>
      </c>
      <c r="C172" s="146" t="s">
        <v>220</v>
      </c>
      <c r="D172" s="145"/>
      <c r="E172" s="146" t="s">
        <v>220</v>
      </c>
      <c r="F172" s="146" t="s">
        <v>11</v>
      </c>
      <c r="G172" s="145" t="s">
        <v>12</v>
      </c>
      <c r="H172" s="145"/>
      <c r="I172" s="146"/>
    </row>
    <row r="173" spans="1:9" ht="23.25">
      <c r="A173" s="145">
        <v>605001</v>
      </c>
      <c r="B173" s="145">
        <v>167</v>
      </c>
      <c r="C173" s="146" t="s">
        <v>221</v>
      </c>
      <c r="D173" s="145"/>
      <c r="E173" s="146" t="s">
        <v>221</v>
      </c>
      <c r="F173" s="146" t="s">
        <v>11</v>
      </c>
      <c r="G173" s="145" t="s">
        <v>12</v>
      </c>
      <c r="H173" s="145"/>
      <c r="I173" s="146"/>
    </row>
    <row r="174" spans="1:9" ht="23.25">
      <c r="A174" s="145">
        <v>606001</v>
      </c>
      <c r="B174" s="145">
        <v>168</v>
      </c>
      <c r="C174" s="146" t="s">
        <v>222</v>
      </c>
      <c r="D174" s="145"/>
      <c r="E174" s="146" t="s">
        <v>222</v>
      </c>
      <c r="F174" s="146" t="s">
        <v>11</v>
      </c>
      <c r="G174" s="145" t="s">
        <v>12</v>
      </c>
      <c r="H174" s="145"/>
      <c r="I174" s="146"/>
    </row>
    <row r="175" spans="1:9" ht="23.25">
      <c r="A175" s="145">
        <v>607001</v>
      </c>
      <c r="B175" s="145">
        <v>169</v>
      </c>
      <c r="C175" s="146" t="s">
        <v>223</v>
      </c>
      <c r="D175" s="145"/>
      <c r="E175" s="146" t="s">
        <v>223</v>
      </c>
      <c r="F175" s="146" t="s">
        <v>11</v>
      </c>
      <c r="G175" s="145" t="s">
        <v>12</v>
      </c>
      <c r="H175" s="145"/>
      <c r="I175" s="146"/>
    </row>
    <row r="176" spans="1:9" ht="23.25">
      <c r="A176" s="145">
        <v>608001</v>
      </c>
      <c r="B176" s="145">
        <v>170</v>
      </c>
      <c r="C176" s="146" t="s">
        <v>224</v>
      </c>
      <c r="D176" s="145"/>
      <c r="E176" s="146" t="s">
        <v>224</v>
      </c>
      <c r="F176" s="146" t="s">
        <v>11</v>
      </c>
      <c r="G176" s="145" t="s">
        <v>12</v>
      </c>
      <c r="H176" s="145"/>
      <c r="I176" s="146"/>
    </row>
    <row r="177" spans="1:9" ht="23.25">
      <c r="A177" s="145">
        <v>609001</v>
      </c>
      <c r="B177" s="145">
        <v>171</v>
      </c>
      <c r="C177" s="146" t="s">
        <v>225</v>
      </c>
      <c r="D177" s="145"/>
      <c r="E177" s="146" t="s">
        <v>225</v>
      </c>
      <c r="F177" s="146" t="s">
        <v>11</v>
      </c>
      <c r="G177" s="145" t="s">
        <v>12</v>
      </c>
      <c r="H177" s="145"/>
      <c r="I177" s="146"/>
    </row>
    <row r="178" spans="1:9" ht="23.25">
      <c r="A178" s="145">
        <v>610001</v>
      </c>
      <c r="B178" s="145">
        <v>172</v>
      </c>
      <c r="C178" s="146" t="s">
        <v>226</v>
      </c>
      <c r="D178" s="145"/>
      <c r="E178" s="146" t="s">
        <v>226</v>
      </c>
      <c r="F178" s="146" t="s">
        <v>11</v>
      </c>
      <c r="G178" s="145" t="s">
        <v>12</v>
      </c>
      <c r="H178" s="145"/>
      <c r="I178" s="146"/>
    </row>
    <row r="179" spans="1:9" ht="23.25">
      <c r="A179" s="145">
        <v>611001</v>
      </c>
      <c r="B179" s="145">
        <v>173</v>
      </c>
      <c r="C179" s="146" t="s">
        <v>227</v>
      </c>
      <c r="D179" s="145"/>
      <c r="E179" s="146" t="s">
        <v>227</v>
      </c>
      <c r="F179" s="146" t="s">
        <v>11</v>
      </c>
      <c r="G179" s="145" t="s">
        <v>12</v>
      </c>
      <c r="H179" s="145"/>
      <c r="I179" s="146"/>
    </row>
    <row r="180" spans="1:9" ht="23.25">
      <c r="A180" s="145">
        <v>612001</v>
      </c>
      <c r="B180" s="145">
        <v>174</v>
      </c>
      <c r="C180" s="146" t="s">
        <v>228</v>
      </c>
      <c r="D180" s="145"/>
      <c r="E180" s="146" t="s">
        <v>228</v>
      </c>
      <c r="F180" s="146" t="s">
        <v>11</v>
      </c>
      <c r="G180" s="145" t="s">
        <v>12</v>
      </c>
      <c r="H180" s="145"/>
      <c r="I180" s="146"/>
    </row>
    <row r="181" spans="1:9" ht="23.25">
      <c r="A181" s="145">
        <v>613001</v>
      </c>
      <c r="B181" s="145">
        <v>175</v>
      </c>
      <c r="C181" s="146" t="s">
        <v>229</v>
      </c>
      <c r="D181" s="145"/>
      <c r="E181" s="146" t="s">
        <v>229</v>
      </c>
      <c r="F181" s="146" t="s">
        <v>11</v>
      </c>
      <c r="G181" s="145" t="s">
        <v>12</v>
      </c>
      <c r="H181" s="145"/>
      <c r="I181" s="146"/>
    </row>
    <row r="182" spans="1:9" ht="23.25">
      <c r="A182" s="145">
        <v>614001</v>
      </c>
      <c r="B182" s="145">
        <v>176</v>
      </c>
      <c r="C182" s="146" t="s">
        <v>230</v>
      </c>
      <c r="D182" s="145"/>
      <c r="E182" s="146" t="s">
        <v>230</v>
      </c>
      <c r="F182" s="146" t="s">
        <v>11</v>
      </c>
      <c r="G182" s="145" t="s">
        <v>12</v>
      </c>
      <c r="H182" s="145"/>
      <c r="I182" s="146"/>
    </row>
    <row r="183" spans="1:9" ht="23.25">
      <c r="A183" s="145">
        <v>615001</v>
      </c>
      <c r="B183" s="145">
        <v>177</v>
      </c>
      <c r="C183" s="146" t="s">
        <v>231</v>
      </c>
      <c r="D183" s="145"/>
      <c r="E183" s="146" t="s">
        <v>231</v>
      </c>
      <c r="F183" s="146" t="s">
        <v>11</v>
      </c>
      <c r="G183" s="145" t="s">
        <v>12</v>
      </c>
      <c r="H183" s="145"/>
      <c r="I183" s="146"/>
    </row>
    <row r="184" spans="1:9" ht="23.25">
      <c r="A184" s="145">
        <v>616001</v>
      </c>
      <c r="B184" s="145">
        <v>178</v>
      </c>
      <c r="C184" s="146" t="s">
        <v>232</v>
      </c>
      <c r="D184" s="145"/>
      <c r="E184" s="146" t="s">
        <v>232</v>
      </c>
      <c r="F184" s="146" t="s">
        <v>11</v>
      </c>
      <c r="G184" s="145" t="s">
        <v>12</v>
      </c>
      <c r="H184" s="145"/>
      <c r="I184" s="146"/>
    </row>
    <row r="185" spans="1:9" ht="23.25">
      <c r="A185" s="145">
        <v>617001</v>
      </c>
      <c r="B185" s="145">
        <v>179</v>
      </c>
      <c r="C185" s="146" t="s">
        <v>233</v>
      </c>
      <c r="D185" s="145"/>
      <c r="E185" s="146" t="s">
        <v>233</v>
      </c>
      <c r="F185" s="146" t="s">
        <v>11</v>
      </c>
      <c r="G185" s="145" t="s">
        <v>12</v>
      </c>
      <c r="H185" s="145"/>
      <c r="I185" s="146"/>
    </row>
    <row r="186" spans="1:9" ht="23.25">
      <c r="A186" s="145">
        <v>618001</v>
      </c>
      <c r="B186" s="145">
        <v>180</v>
      </c>
      <c r="C186" s="146" t="s">
        <v>234</v>
      </c>
      <c r="D186" s="145"/>
      <c r="E186" s="146" t="s">
        <v>234</v>
      </c>
      <c r="F186" s="146" t="s">
        <v>11</v>
      </c>
      <c r="G186" s="145" t="s">
        <v>12</v>
      </c>
      <c r="H186" s="145"/>
      <c r="I186" s="146"/>
    </row>
    <row r="187" spans="1:9" ht="23.25">
      <c r="A187" s="145">
        <v>619001</v>
      </c>
      <c r="B187" s="145">
        <v>181</v>
      </c>
      <c r="C187" s="146" t="s">
        <v>235</v>
      </c>
      <c r="D187" s="145"/>
      <c r="E187" s="146" t="s">
        <v>235</v>
      </c>
      <c r="F187" s="146" t="s">
        <v>11</v>
      </c>
      <c r="G187" s="145" t="s">
        <v>12</v>
      </c>
      <c r="H187" s="145"/>
      <c r="I187" s="146"/>
    </row>
    <row r="188" spans="1:9" ht="23.25">
      <c r="A188" s="145">
        <v>620001</v>
      </c>
      <c r="B188" s="145">
        <v>182</v>
      </c>
      <c r="C188" s="146" t="s">
        <v>236</v>
      </c>
      <c r="D188" s="145"/>
      <c r="E188" s="146" t="s">
        <v>236</v>
      </c>
      <c r="F188" s="146" t="s">
        <v>11</v>
      </c>
      <c r="G188" s="145" t="s">
        <v>12</v>
      </c>
      <c r="H188" s="145"/>
      <c r="I188" s="146"/>
    </row>
    <row r="189" spans="1:9" ht="23.25">
      <c r="A189" s="145">
        <v>621001</v>
      </c>
      <c r="B189" s="145">
        <v>183</v>
      </c>
      <c r="C189" s="146" t="s">
        <v>237</v>
      </c>
      <c r="D189" s="145"/>
      <c r="E189" s="146" t="s">
        <v>237</v>
      </c>
      <c r="F189" s="146" t="s">
        <v>11</v>
      </c>
      <c r="G189" s="145" t="s">
        <v>12</v>
      </c>
      <c r="H189" s="145"/>
      <c r="I189" s="146"/>
    </row>
    <row r="190" spans="1:9" ht="23.25">
      <c r="A190" s="145">
        <v>622001</v>
      </c>
      <c r="B190" s="145">
        <v>184</v>
      </c>
      <c r="C190" s="146" t="s">
        <v>238</v>
      </c>
      <c r="D190" s="145"/>
      <c r="E190" s="146" t="s">
        <v>238</v>
      </c>
      <c r="F190" s="146" t="s">
        <v>11</v>
      </c>
      <c r="G190" s="145" t="s">
        <v>12</v>
      </c>
      <c r="H190" s="145"/>
      <c r="I190" s="146"/>
    </row>
    <row r="191" spans="1:9" ht="23.25">
      <c r="A191" s="145">
        <v>623001</v>
      </c>
      <c r="B191" s="145">
        <v>185</v>
      </c>
      <c r="C191" s="146" t="s">
        <v>239</v>
      </c>
      <c r="D191" s="145"/>
      <c r="E191" s="146" t="s">
        <v>239</v>
      </c>
      <c r="F191" s="146" t="s">
        <v>11</v>
      </c>
      <c r="G191" s="145" t="s">
        <v>12</v>
      </c>
      <c r="H191" s="145"/>
      <c r="I191" s="146"/>
    </row>
    <row r="192" spans="1:9" ht="23.25">
      <c r="A192" s="145">
        <v>624001</v>
      </c>
      <c r="B192" s="145">
        <v>186</v>
      </c>
      <c r="C192" s="146" t="s">
        <v>240</v>
      </c>
      <c r="D192" s="145"/>
      <c r="E192" s="146" t="s">
        <v>240</v>
      </c>
      <c r="F192" s="146" t="s">
        <v>11</v>
      </c>
      <c r="G192" s="145" t="s">
        <v>12</v>
      </c>
      <c r="H192" s="145"/>
      <c r="I192" s="146"/>
    </row>
    <row r="193" spans="1:9" ht="23.25">
      <c r="A193" s="145">
        <v>625001</v>
      </c>
      <c r="B193" s="145">
        <v>187</v>
      </c>
      <c r="C193" s="146" t="s">
        <v>241</v>
      </c>
      <c r="D193" s="145"/>
      <c r="E193" s="146" t="s">
        <v>241</v>
      </c>
      <c r="F193" s="146" t="s">
        <v>11</v>
      </c>
      <c r="G193" s="145" t="s">
        <v>12</v>
      </c>
      <c r="H193" s="145"/>
      <c r="I193" s="146"/>
    </row>
    <row r="194" spans="1:9" ht="23.25">
      <c r="A194" s="145">
        <v>626001</v>
      </c>
      <c r="B194" s="145">
        <v>188</v>
      </c>
      <c r="C194" s="146" t="s">
        <v>242</v>
      </c>
      <c r="D194" s="145"/>
      <c r="E194" s="146" t="s">
        <v>242</v>
      </c>
      <c r="F194" s="146" t="s">
        <v>11</v>
      </c>
      <c r="G194" s="145" t="s">
        <v>12</v>
      </c>
      <c r="H194" s="145"/>
      <c r="I194" s="146"/>
    </row>
    <row r="195" spans="1:9" ht="23.25">
      <c r="A195" s="145">
        <v>627001</v>
      </c>
      <c r="B195" s="145">
        <v>189</v>
      </c>
      <c r="C195" s="146" t="s">
        <v>243</v>
      </c>
      <c r="D195" s="145"/>
      <c r="E195" s="146" t="s">
        <v>243</v>
      </c>
      <c r="F195" s="146" t="s">
        <v>11</v>
      </c>
      <c r="G195" s="145" t="s">
        <v>12</v>
      </c>
      <c r="H195" s="145"/>
      <c r="I195" s="146"/>
    </row>
    <row r="196" spans="1:9" ht="23.25">
      <c r="A196" s="145">
        <v>628001</v>
      </c>
      <c r="B196" s="145">
        <v>190</v>
      </c>
      <c r="C196" s="146" t="s">
        <v>244</v>
      </c>
      <c r="D196" s="145"/>
      <c r="E196" s="146" t="s">
        <v>244</v>
      </c>
      <c r="F196" s="146" t="s">
        <v>11</v>
      </c>
      <c r="G196" s="145" t="s">
        <v>12</v>
      </c>
      <c r="H196" s="145"/>
      <c r="I196" s="146"/>
    </row>
    <row r="197" spans="1:9" ht="23.25">
      <c r="A197" s="145">
        <v>629001</v>
      </c>
      <c r="B197" s="145">
        <v>191</v>
      </c>
      <c r="C197" s="146" t="s">
        <v>245</v>
      </c>
      <c r="D197" s="145"/>
      <c r="E197" s="146" t="s">
        <v>245</v>
      </c>
      <c r="F197" s="146" t="s">
        <v>11</v>
      </c>
      <c r="G197" s="145" t="s">
        <v>12</v>
      </c>
      <c r="H197" s="145"/>
      <c r="I197" s="146"/>
    </row>
    <row r="198" spans="1:9" ht="23.25">
      <c r="A198" s="145">
        <v>630001</v>
      </c>
      <c r="B198" s="145">
        <v>192</v>
      </c>
      <c r="C198" s="146" t="s">
        <v>246</v>
      </c>
      <c r="D198" s="145"/>
      <c r="E198" s="146" t="s">
        <v>246</v>
      </c>
      <c r="F198" s="146" t="s">
        <v>11</v>
      </c>
      <c r="G198" s="145" t="s">
        <v>12</v>
      </c>
      <c r="H198" s="145"/>
      <c r="I198" s="146"/>
    </row>
    <row r="199" spans="1:9" ht="23.25">
      <c r="A199" s="145">
        <v>631001</v>
      </c>
      <c r="B199" s="145">
        <v>193</v>
      </c>
      <c r="C199" s="146" t="s">
        <v>247</v>
      </c>
      <c r="D199" s="145"/>
      <c r="E199" s="146" t="s">
        <v>247</v>
      </c>
      <c r="F199" s="146" t="s">
        <v>11</v>
      </c>
      <c r="G199" s="145" t="s">
        <v>12</v>
      </c>
      <c r="H199" s="145"/>
      <c r="I199" s="146"/>
    </row>
    <row r="200" spans="1:9" ht="23.25">
      <c r="A200" s="145">
        <v>632001</v>
      </c>
      <c r="B200" s="145">
        <v>194</v>
      </c>
      <c r="C200" s="146" t="s">
        <v>248</v>
      </c>
      <c r="D200" s="145"/>
      <c r="E200" s="146" t="s">
        <v>248</v>
      </c>
      <c r="F200" s="146" t="s">
        <v>11</v>
      </c>
      <c r="G200" s="145" t="s">
        <v>12</v>
      </c>
      <c r="H200" s="145"/>
      <c r="I200" s="146"/>
    </row>
    <row r="201" spans="1:9" ht="23.25">
      <c r="A201" s="145">
        <v>633001</v>
      </c>
      <c r="B201" s="145">
        <v>195</v>
      </c>
      <c r="C201" s="146" t="s">
        <v>249</v>
      </c>
      <c r="D201" s="145"/>
      <c r="E201" s="146" t="s">
        <v>249</v>
      </c>
      <c r="F201" s="146" t="s">
        <v>11</v>
      </c>
      <c r="G201" s="145" t="s">
        <v>12</v>
      </c>
      <c r="H201" s="145"/>
      <c r="I201" s="146"/>
    </row>
    <row r="202" spans="1:9" ht="23.25">
      <c r="A202" s="145">
        <v>634001</v>
      </c>
      <c r="B202" s="145">
        <v>196</v>
      </c>
      <c r="C202" s="146" t="s">
        <v>250</v>
      </c>
      <c r="D202" s="145"/>
      <c r="E202" s="146" t="s">
        <v>250</v>
      </c>
      <c r="F202" s="146" t="s">
        <v>11</v>
      </c>
      <c r="G202" s="145" t="s">
        <v>12</v>
      </c>
      <c r="H202" s="145"/>
      <c r="I202" s="146"/>
    </row>
    <row r="203" spans="1:9" ht="23.25">
      <c r="A203" s="145">
        <v>635001</v>
      </c>
      <c r="B203" s="145">
        <v>197</v>
      </c>
      <c r="C203" s="146" t="s">
        <v>251</v>
      </c>
      <c r="D203" s="145"/>
      <c r="E203" s="146" t="s">
        <v>251</v>
      </c>
      <c r="F203" s="146" t="s">
        <v>11</v>
      </c>
      <c r="G203" s="145" t="s">
        <v>12</v>
      </c>
      <c r="H203" s="145"/>
      <c r="I203" s="146"/>
    </row>
    <row r="204" spans="1:9" ht="23.25">
      <c r="A204" s="145">
        <v>636001</v>
      </c>
      <c r="B204" s="145">
        <v>198</v>
      </c>
      <c r="C204" s="146" t="s">
        <v>252</v>
      </c>
      <c r="D204" s="145"/>
      <c r="E204" s="146" t="s">
        <v>252</v>
      </c>
      <c r="F204" s="146" t="s">
        <v>11</v>
      </c>
      <c r="G204" s="145" t="s">
        <v>12</v>
      </c>
      <c r="H204" s="145"/>
      <c r="I204" s="146"/>
    </row>
    <row r="205" spans="1:9" ht="23.25">
      <c r="A205" s="145">
        <v>637001</v>
      </c>
      <c r="B205" s="145">
        <v>199</v>
      </c>
      <c r="C205" s="146" t="s">
        <v>253</v>
      </c>
      <c r="D205" s="145"/>
      <c r="E205" s="146" t="s">
        <v>253</v>
      </c>
      <c r="F205" s="146" t="s">
        <v>11</v>
      </c>
      <c r="G205" s="145" t="s">
        <v>12</v>
      </c>
      <c r="H205" s="145"/>
      <c r="I205" s="146"/>
    </row>
    <row r="206" spans="1:9" ht="23.25">
      <c r="A206" s="145">
        <v>638001</v>
      </c>
      <c r="B206" s="145">
        <v>200</v>
      </c>
      <c r="C206" s="146" t="s">
        <v>254</v>
      </c>
      <c r="D206" s="145"/>
      <c r="E206" s="146" t="s">
        <v>254</v>
      </c>
      <c r="F206" s="146" t="s">
        <v>11</v>
      </c>
      <c r="G206" s="145" t="s">
        <v>12</v>
      </c>
      <c r="H206" s="145"/>
      <c r="I206" s="146"/>
    </row>
    <row r="207" spans="1:9" ht="23.25">
      <c r="A207" s="145">
        <v>641001</v>
      </c>
      <c r="B207" s="145">
        <v>201</v>
      </c>
      <c r="C207" s="146" t="s">
        <v>255</v>
      </c>
      <c r="D207" s="145"/>
      <c r="E207" s="146" t="s">
        <v>255</v>
      </c>
      <c r="F207" s="146" t="s">
        <v>11</v>
      </c>
      <c r="G207" s="145" t="s">
        <v>12</v>
      </c>
      <c r="H207" s="145"/>
      <c r="I207" s="146"/>
    </row>
    <row r="208" spans="1:9" ht="23.25">
      <c r="A208" s="145">
        <v>642001</v>
      </c>
      <c r="B208" s="145">
        <v>202</v>
      </c>
      <c r="C208" s="146" t="s">
        <v>256</v>
      </c>
      <c r="D208" s="145"/>
      <c r="E208" s="146" t="s">
        <v>256</v>
      </c>
      <c r="F208" s="146" t="s">
        <v>11</v>
      </c>
      <c r="G208" s="145" t="s">
        <v>12</v>
      </c>
      <c r="H208" s="145"/>
      <c r="I208" s="146"/>
    </row>
    <row r="209" spans="1:9" ht="23.25">
      <c r="A209" s="145">
        <v>643001</v>
      </c>
      <c r="B209" s="145">
        <v>203</v>
      </c>
      <c r="C209" s="146" t="s">
        <v>257</v>
      </c>
      <c r="D209" s="145"/>
      <c r="E209" s="146" t="s">
        <v>257</v>
      </c>
      <c r="F209" s="146" t="s">
        <v>11</v>
      </c>
      <c r="G209" s="145" t="s">
        <v>12</v>
      </c>
      <c r="H209" s="145"/>
      <c r="I209" s="146"/>
    </row>
    <row r="210" spans="1:9" ht="23.25">
      <c r="A210" s="145">
        <v>644001</v>
      </c>
      <c r="B210" s="145">
        <v>204</v>
      </c>
      <c r="C210" s="146" t="s">
        <v>258</v>
      </c>
      <c r="D210" s="145"/>
      <c r="E210" s="146" t="s">
        <v>258</v>
      </c>
      <c r="F210" s="146" t="s">
        <v>11</v>
      </c>
      <c r="G210" s="145" t="s">
        <v>12</v>
      </c>
      <c r="H210" s="145"/>
      <c r="I210" s="146"/>
    </row>
    <row r="211" spans="1:9" ht="23.25">
      <c r="A211" s="145">
        <v>645001</v>
      </c>
      <c r="B211" s="145">
        <v>205</v>
      </c>
      <c r="C211" s="146" t="s">
        <v>259</v>
      </c>
      <c r="D211" s="145"/>
      <c r="E211" s="146" t="s">
        <v>259</v>
      </c>
      <c r="F211" s="146" t="s">
        <v>11</v>
      </c>
      <c r="G211" s="145" t="s">
        <v>12</v>
      </c>
      <c r="H211" s="145"/>
      <c r="I211" s="146"/>
    </row>
    <row r="212" spans="1:9" ht="23.25">
      <c r="A212" s="145">
        <v>646001</v>
      </c>
      <c r="B212" s="145">
        <v>206</v>
      </c>
      <c r="C212" s="146" t="s">
        <v>260</v>
      </c>
      <c r="D212" s="145"/>
      <c r="E212" s="146" t="s">
        <v>260</v>
      </c>
      <c r="F212" s="146" t="s">
        <v>11</v>
      </c>
      <c r="G212" s="145" t="s">
        <v>12</v>
      </c>
      <c r="H212" s="145"/>
      <c r="I212" s="146"/>
    </row>
    <row r="213" spans="1:9" ht="23.25">
      <c r="A213" s="145">
        <v>647001</v>
      </c>
      <c r="B213" s="145">
        <v>207</v>
      </c>
      <c r="C213" s="146" t="s">
        <v>261</v>
      </c>
      <c r="D213" s="145"/>
      <c r="E213" s="146" t="s">
        <v>261</v>
      </c>
      <c r="F213" s="146" t="s">
        <v>11</v>
      </c>
      <c r="G213" s="145" t="s">
        <v>12</v>
      </c>
      <c r="H213" s="145"/>
      <c r="I213" s="146"/>
    </row>
    <row r="214" spans="1:9" ht="23.25">
      <c r="A214" s="145">
        <v>648001</v>
      </c>
      <c r="B214" s="145">
        <v>208</v>
      </c>
      <c r="C214" s="146" t="s">
        <v>262</v>
      </c>
      <c r="D214" s="145"/>
      <c r="E214" s="146" t="s">
        <v>262</v>
      </c>
      <c r="F214" s="146" t="s">
        <v>11</v>
      </c>
      <c r="G214" s="145" t="s">
        <v>12</v>
      </c>
      <c r="H214" s="145"/>
      <c r="I214" s="146"/>
    </row>
    <row r="215" spans="1:9" ht="23.25">
      <c r="A215" s="145">
        <v>649001</v>
      </c>
      <c r="B215" s="145">
        <v>209</v>
      </c>
      <c r="C215" s="146" t="s">
        <v>263</v>
      </c>
      <c r="D215" s="145"/>
      <c r="E215" s="146" t="s">
        <v>263</v>
      </c>
      <c r="F215" s="146" t="s">
        <v>11</v>
      </c>
      <c r="G215" s="145" t="s">
        <v>12</v>
      </c>
      <c r="H215" s="145"/>
      <c r="I215" s="146"/>
    </row>
    <row r="216" spans="1:9" ht="23.25">
      <c r="A216" s="145">
        <v>650001</v>
      </c>
      <c r="B216" s="145">
        <v>210</v>
      </c>
      <c r="C216" s="146" t="s">
        <v>264</v>
      </c>
      <c r="D216" s="145"/>
      <c r="E216" s="146" t="s">
        <v>264</v>
      </c>
      <c r="F216" s="146" t="s">
        <v>11</v>
      </c>
      <c r="G216" s="145" t="s">
        <v>12</v>
      </c>
      <c r="H216" s="145"/>
      <c r="I216" s="146"/>
    </row>
    <row r="217" spans="1:9" ht="23.25">
      <c r="A217" s="145">
        <v>651001</v>
      </c>
      <c r="B217" s="145">
        <v>211</v>
      </c>
      <c r="C217" s="146" t="s">
        <v>265</v>
      </c>
      <c r="D217" s="145"/>
      <c r="E217" s="146" t="s">
        <v>265</v>
      </c>
      <c r="F217" s="146" t="s">
        <v>11</v>
      </c>
      <c r="G217" s="145" t="s">
        <v>12</v>
      </c>
      <c r="H217" s="145"/>
      <c r="I217" s="146"/>
    </row>
    <row r="218" spans="1:9" ht="23.25">
      <c r="A218" s="145">
        <v>652001</v>
      </c>
      <c r="B218" s="145">
        <v>212</v>
      </c>
      <c r="C218" s="146" t="s">
        <v>266</v>
      </c>
      <c r="D218" s="145"/>
      <c r="E218" s="146" t="s">
        <v>266</v>
      </c>
      <c r="F218" s="146" t="s">
        <v>11</v>
      </c>
      <c r="G218" s="145" t="s">
        <v>12</v>
      </c>
      <c r="H218" s="145"/>
      <c r="I218" s="146"/>
    </row>
    <row r="219" spans="1:9" ht="23.25">
      <c r="A219" s="145">
        <v>653001</v>
      </c>
      <c r="B219" s="145">
        <v>213</v>
      </c>
      <c r="C219" s="146" t="s">
        <v>267</v>
      </c>
      <c r="D219" s="145"/>
      <c r="E219" s="146" t="s">
        <v>267</v>
      </c>
      <c r="F219" s="146" t="s">
        <v>11</v>
      </c>
      <c r="G219" s="145" t="s">
        <v>12</v>
      </c>
      <c r="H219" s="145"/>
      <c r="I219" s="146"/>
    </row>
    <row r="220" spans="1:9" ht="23.25">
      <c r="A220" s="145">
        <v>654001</v>
      </c>
      <c r="B220" s="145">
        <v>214</v>
      </c>
      <c r="C220" s="146" t="s">
        <v>268</v>
      </c>
      <c r="D220" s="145"/>
      <c r="E220" s="146" t="s">
        <v>268</v>
      </c>
      <c r="F220" s="146" t="s">
        <v>11</v>
      </c>
      <c r="G220" s="145" t="s">
        <v>12</v>
      </c>
      <c r="H220" s="145"/>
      <c r="I220" s="146"/>
    </row>
    <row r="221" spans="1:9" ht="23.25">
      <c r="A221" s="145">
        <v>655001</v>
      </c>
      <c r="B221" s="145">
        <v>215</v>
      </c>
      <c r="C221" s="146" t="s">
        <v>269</v>
      </c>
      <c r="D221" s="145"/>
      <c r="E221" s="146" t="s">
        <v>269</v>
      </c>
      <c r="F221" s="146" t="s">
        <v>11</v>
      </c>
      <c r="G221" s="145" t="s">
        <v>12</v>
      </c>
      <c r="H221" s="145"/>
      <c r="I221" s="146"/>
    </row>
    <row r="222" spans="1:9" ht="23.25">
      <c r="A222" s="145">
        <v>656001</v>
      </c>
      <c r="B222" s="145">
        <v>216</v>
      </c>
      <c r="C222" s="146" t="s">
        <v>270</v>
      </c>
      <c r="D222" s="145"/>
      <c r="E222" s="146" t="s">
        <v>270</v>
      </c>
      <c r="F222" s="146" t="s">
        <v>11</v>
      </c>
      <c r="G222" s="145" t="s">
        <v>12</v>
      </c>
      <c r="H222" s="145"/>
      <c r="I222" s="146"/>
    </row>
    <row r="223" spans="1:9" ht="23.25">
      <c r="A223" s="145">
        <v>657001</v>
      </c>
      <c r="B223" s="145">
        <v>217</v>
      </c>
      <c r="C223" s="146" t="s">
        <v>271</v>
      </c>
      <c r="D223" s="145"/>
      <c r="E223" s="146" t="s">
        <v>271</v>
      </c>
      <c r="F223" s="146" t="s">
        <v>11</v>
      </c>
      <c r="G223" s="145" t="s">
        <v>12</v>
      </c>
      <c r="H223" s="145"/>
      <c r="I223" s="146"/>
    </row>
    <row r="224" spans="1:9" ht="23.25">
      <c r="A224" s="145">
        <v>658001</v>
      </c>
      <c r="B224" s="145">
        <v>218</v>
      </c>
      <c r="C224" s="146" t="s">
        <v>272</v>
      </c>
      <c r="D224" s="145"/>
      <c r="E224" s="146" t="s">
        <v>272</v>
      </c>
      <c r="F224" s="146" t="s">
        <v>11</v>
      </c>
      <c r="G224" s="145" t="s">
        <v>12</v>
      </c>
      <c r="H224" s="145"/>
      <c r="I224" s="146"/>
    </row>
    <row r="225" spans="1:9" ht="23.25">
      <c r="A225" s="145">
        <v>659001</v>
      </c>
      <c r="B225" s="145">
        <v>219</v>
      </c>
      <c r="C225" s="146" t="s">
        <v>273</v>
      </c>
      <c r="D225" s="145"/>
      <c r="E225" s="146" t="s">
        <v>273</v>
      </c>
      <c r="F225" s="146" t="s">
        <v>11</v>
      </c>
      <c r="G225" s="145" t="s">
        <v>12</v>
      </c>
      <c r="H225" s="145"/>
      <c r="I225" s="146"/>
    </row>
    <row r="226" spans="1:9" ht="23.25">
      <c r="A226" s="145">
        <v>660001</v>
      </c>
      <c r="B226" s="145">
        <v>220</v>
      </c>
      <c r="C226" s="146" t="s">
        <v>274</v>
      </c>
      <c r="D226" s="145"/>
      <c r="E226" s="146" t="s">
        <v>274</v>
      </c>
      <c r="F226" s="146" t="s">
        <v>11</v>
      </c>
      <c r="G226" s="145" t="s">
        <v>12</v>
      </c>
      <c r="H226" s="145"/>
      <c r="I226" s="146"/>
    </row>
    <row r="227" spans="1:9" ht="23.25">
      <c r="A227" s="145">
        <v>661001</v>
      </c>
      <c r="B227" s="145">
        <v>221</v>
      </c>
      <c r="C227" s="146" t="s">
        <v>275</v>
      </c>
      <c r="D227" s="145"/>
      <c r="E227" s="146" t="s">
        <v>275</v>
      </c>
      <c r="F227" s="146" t="s">
        <v>11</v>
      </c>
      <c r="G227" s="145" t="s">
        <v>12</v>
      </c>
      <c r="H227" s="145"/>
      <c r="I227" s="146"/>
    </row>
    <row r="228" spans="1:9" ht="23.25">
      <c r="A228" s="145">
        <v>662001</v>
      </c>
      <c r="B228" s="145">
        <v>222</v>
      </c>
      <c r="C228" s="146" t="s">
        <v>276</v>
      </c>
      <c r="D228" s="145"/>
      <c r="E228" s="146" t="s">
        <v>276</v>
      </c>
      <c r="F228" s="146" t="s">
        <v>11</v>
      </c>
      <c r="G228" s="145" t="s">
        <v>12</v>
      </c>
      <c r="H228" s="145"/>
      <c r="I228" s="146"/>
    </row>
    <row r="229" spans="1:9" ht="23.25">
      <c r="A229" s="145">
        <v>663001</v>
      </c>
      <c r="B229" s="145">
        <v>223</v>
      </c>
      <c r="C229" s="146" t="s">
        <v>277</v>
      </c>
      <c r="D229" s="145"/>
      <c r="E229" s="146" t="s">
        <v>277</v>
      </c>
      <c r="F229" s="146" t="s">
        <v>11</v>
      </c>
      <c r="G229" s="145" t="s">
        <v>12</v>
      </c>
      <c r="H229" s="145"/>
      <c r="I229" s="146"/>
    </row>
    <row r="230" spans="1:9" ht="23.25">
      <c r="A230" s="145">
        <v>664001</v>
      </c>
      <c r="B230" s="145">
        <v>224</v>
      </c>
      <c r="C230" s="146" t="s">
        <v>278</v>
      </c>
      <c r="D230" s="145"/>
      <c r="E230" s="146" t="s">
        <v>278</v>
      </c>
      <c r="F230" s="146" t="s">
        <v>11</v>
      </c>
      <c r="G230" s="145" t="s">
        <v>12</v>
      </c>
      <c r="H230" s="145"/>
      <c r="I230" s="146"/>
    </row>
    <row r="231" spans="1:9" ht="23.25">
      <c r="A231" s="145">
        <v>665001</v>
      </c>
      <c r="B231" s="145">
        <v>225</v>
      </c>
      <c r="C231" s="146" t="s">
        <v>279</v>
      </c>
      <c r="D231" s="145"/>
      <c r="E231" s="146" t="s">
        <v>279</v>
      </c>
      <c r="F231" s="146" t="s">
        <v>11</v>
      </c>
      <c r="G231" s="145" t="s">
        <v>12</v>
      </c>
      <c r="H231" s="145"/>
      <c r="I231" s="146"/>
    </row>
    <row r="232" spans="1:9" ht="23.25">
      <c r="A232" s="145">
        <v>666001</v>
      </c>
      <c r="B232" s="145">
        <v>226</v>
      </c>
      <c r="C232" s="146" t="s">
        <v>280</v>
      </c>
      <c r="D232" s="145"/>
      <c r="E232" s="146" t="s">
        <v>280</v>
      </c>
      <c r="F232" s="146" t="s">
        <v>11</v>
      </c>
      <c r="G232" s="145" t="s">
        <v>12</v>
      </c>
      <c r="H232" s="145"/>
      <c r="I232" s="146"/>
    </row>
    <row r="233" spans="1:9" ht="23.25">
      <c r="A233" s="145">
        <v>667001</v>
      </c>
      <c r="B233" s="145">
        <v>227</v>
      </c>
      <c r="C233" s="146" t="s">
        <v>281</v>
      </c>
      <c r="D233" s="145"/>
      <c r="E233" s="146" t="s">
        <v>281</v>
      </c>
      <c r="F233" s="146" t="s">
        <v>11</v>
      </c>
      <c r="G233" s="145" t="s">
        <v>12</v>
      </c>
      <c r="H233" s="145"/>
      <c r="I233" s="146"/>
    </row>
    <row r="234" spans="1:9" ht="23.25">
      <c r="A234" s="145">
        <v>668001</v>
      </c>
      <c r="B234" s="145">
        <v>228</v>
      </c>
      <c r="C234" s="146" t="s">
        <v>282</v>
      </c>
      <c r="D234" s="145"/>
      <c r="E234" s="146" t="s">
        <v>282</v>
      </c>
      <c r="F234" s="146" t="s">
        <v>11</v>
      </c>
      <c r="G234" s="145" t="s">
        <v>12</v>
      </c>
      <c r="H234" s="145"/>
      <c r="I234" s="146"/>
    </row>
    <row r="235" spans="1:9" ht="23.25">
      <c r="A235" s="145">
        <v>669001</v>
      </c>
      <c r="B235" s="145">
        <v>229</v>
      </c>
      <c r="C235" s="146" t="s">
        <v>283</v>
      </c>
      <c r="D235" s="145"/>
      <c r="E235" s="146" t="s">
        <v>283</v>
      </c>
      <c r="F235" s="146" t="s">
        <v>11</v>
      </c>
      <c r="G235" s="145" t="s">
        <v>12</v>
      </c>
      <c r="H235" s="145"/>
      <c r="I235" s="146"/>
    </row>
    <row r="236" spans="1:9" ht="23.25">
      <c r="A236" s="145">
        <v>670001</v>
      </c>
      <c r="B236" s="145">
        <v>230</v>
      </c>
      <c r="C236" s="146" t="s">
        <v>284</v>
      </c>
      <c r="D236" s="145"/>
      <c r="E236" s="146" t="s">
        <v>284</v>
      </c>
      <c r="F236" s="146" t="s">
        <v>11</v>
      </c>
      <c r="G236" s="145" t="s">
        <v>12</v>
      </c>
      <c r="H236" s="145"/>
      <c r="I236" s="146"/>
    </row>
    <row r="237" spans="1:9" ht="23.25">
      <c r="A237" s="145">
        <v>671001</v>
      </c>
      <c r="B237" s="145">
        <v>231</v>
      </c>
      <c r="C237" s="146" t="s">
        <v>285</v>
      </c>
      <c r="D237" s="145"/>
      <c r="E237" s="146" t="s">
        <v>285</v>
      </c>
      <c r="F237" s="146" t="s">
        <v>11</v>
      </c>
      <c r="G237" s="145" t="s">
        <v>12</v>
      </c>
      <c r="H237" s="145"/>
      <c r="I237" s="146"/>
    </row>
    <row r="238" spans="1:9" ht="23.25">
      <c r="A238" s="145">
        <v>672001</v>
      </c>
      <c r="B238" s="145">
        <v>232</v>
      </c>
      <c r="C238" s="146" t="s">
        <v>286</v>
      </c>
      <c r="D238" s="145"/>
      <c r="E238" s="146" t="s">
        <v>286</v>
      </c>
      <c r="F238" s="146" t="s">
        <v>11</v>
      </c>
      <c r="G238" s="145" t="s">
        <v>12</v>
      </c>
      <c r="H238" s="145"/>
      <c r="I238" s="146"/>
    </row>
    <row r="239" spans="1:9" ht="23.25">
      <c r="A239" s="145">
        <v>673001</v>
      </c>
      <c r="B239" s="145">
        <v>233</v>
      </c>
      <c r="C239" s="146" t="s">
        <v>287</v>
      </c>
      <c r="D239" s="145"/>
      <c r="E239" s="146" t="s">
        <v>287</v>
      </c>
      <c r="F239" s="146" t="s">
        <v>11</v>
      </c>
      <c r="G239" s="145" t="s">
        <v>12</v>
      </c>
      <c r="H239" s="145"/>
      <c r="I239" s="146"/>
    </row>
    <row r="240" spans="1:9" ht="23.25">
      <c r="A240" s="145">
        <v>674001</v>
      </c>
      <c r="B240" s="145">
        <v>234</v>
      </c>
      <c r="C240" s="146" t="s">
        <v>288</v>
      </c>
      <c r="D240" s="145"/>
      <c r="E240" s="146" t="s">
        <v>288</v>
      </c>
      <c r="F240" s="146" t="s">
        <v>11</v>
      </c>
      <c r="G240" s="145" t="s">
        <v>12</v>
      </c>
      <c r="H240" s="145"/>
      <c r="I240" s="146"/>
    </row>
    <row r="241" spans="1:9" ht="23.25">
      <c r="A241" s="145">
        <v>675001</v>
      </c>
      <c r="B241" s="145">
        <v>235</v>
      </c>
      <c r="C241" s="146" t="s">
        <v>289</v>
      </c>
      <c r="D241" s="145"/>
      <c r="E241" s="146" t="s">
        <v>289</v>
      </c>
      <c r="F241" s="146" t="s">
        <v>11</v>
      </c>
      <c r="G241" s="145" t="s">
        <v>12</v>
      </c>
      <c r="H241" s="145"/>
      <c r="I241" s="146"/>
    </row>
    <row r="242" spans="1:9" ht="23.25">
      <c r="A242" s="145">
        <v>676001</v>
      </c>
      <c r="B242" s="145">
        <v>236</v>
      </c>
      <c r="C242" s="146" t="s">
        <v>290</v>
      </c>
      <c r="D242" s="145"/>
      <c r="E242" s="146" t="s">
        <v>290</v>
      </c>
      <c r="F242" s="146" t="s">
        <v>11</v>
      </c>
      <c r="G242" s="145" t="s">
        <v>12</v>
      </c>
      <c r="H242" s="145"/>
      <c r="I242" s="146"/>
    </row>
    <row r="243" spans="1:9" ht="23.25">
      <c r="A243" s="145">
        <v>677001</v>
      </c>
      <c r="B243" s="145">
        <v>237</v>
      </c>
      <c r="C243" s="146" t="s">
        <v>291</v>
      </c>
      <c r="D243" s="145"/>
      <c r="E243" s="146" t="s">
        <v>291</v>
      </c>
      <c r="F243" s="146" t="s">
        <v>11</v>
      </c>
      <c r="G243" s="145" t="s">
        <v>12</v>
      </c>
      <c r="H243" s="145"/>
      <c r="I243" s="146"/>
    </row>
    <row r="244" spans="1:9" ht="23.25">
      <c r="A244" s="145">
        <v>678001</v>
      </c>
      <c r="B244" s="145">
        <v>238</v>
      </c>
      <c r="C244" s="146" t="s">
        <v>292</v>
      </c>
      <c r="D244" s="145"/>
      <c r="E244" s="146" t="s">
        <v>292</v>
      </c>
      <c r="F244" s="146" t="s">
        <v>11</v>
      </c>
      <c r="G244" s="145" t="s">
        <v>12</v>
      </c>
      <c r="H244" s="145"/>
      <c r="I244" s="146"/>
    </row>
    <row r="245" spans="1:9" ht="23.25">
      <c r="A245" s="145">
        <v>194001</v>
      </c>
      <c r="B245" s="145">
        <v>239</v>
      </c>
      <c r="C245" s="146" t="s">
        <v>293</v>
      </c>
      <c r="D245" s="145" t="s">
        <v>16</v>
      </c>
      <c r="E245" s="146" t="s">
        <v>294</v>
      </c>
      <c r="F245" s="146" t="s">
        <v>34</v>
      </c>
      <c r="G245" s="145" t="s">
        <v>12</v>
      </c>
      <c r="H245" s="145"/>
      <c r="I245" s="146"/>
    </row>
    <row r="246" spans="1:9" ht="23.25">
      <c r="A246" s="145">
        <v>701001</v>
      </c>
      <c r="B246" s="145">
        <v>240</v>
      </c>
      <c r="C246" s="146" t="s">
        <v>295</v>
      </c>
      <c r="D246" s="145"/>
      <c r="E246" s="146" t="s">
        <v>295</v>
      </c>
      <c r="F246" s="146" t="s">
        <v>296</v>
      </c>
      <c r="G246" s="145" t="s">
        <v>12</v>
      </c>
      <c r="H246" s="145"/>
      <c r="I246" s="146"/>
    </row>
    <row r="247" spans="1:9" ht="23.25">
      <c r="A247" s="145">
        <v>702001</v>
      </c>
      <c r="B247" s="145">
        <v>241</v>
      </c>
      <c r="C247" s="146" t="s">
        <v>297</v>
      </c>
      <c r="D247" s="145"/>
      <c r="E247" s="146" t="s">
        <v>297</v>
      </c>
      <c r="F247" s="146" t="s">
        <v>296</v>
      </c>
      <c r="G247" s="145" t="s">
        <v>12</v>
      </c>
      <c r="H247" s="145"/>
      <c r="I247" s="146"/>
    </row>
    <row r="248" spans="1:9" ht="23.25">
      <c r="A248" s="145">
        <v>703001</v>
      </c>
      <c r="B248" s="145">
        <v>242</v>
      </c>
      <c r="C248" s="146" t="s">
        <v>298</v>
      </c>
      <c r="D248" s="145"/>
      <c r="E248" s="146" t="s">
        <v>298</v>
      </c>
      <c r="F248" s="146" t="s">
        <v>296</v>
      </c>
      <c r="G248" s="145" t="s">
        <v>12</v>
      </c>
      <c r="H248" s="145"/>
      <c r="I248" s="146"/>
    </row>
    <row r="249" spans="1:9" ht="23.25">
      <c r="A249" s="145">
        <v>250062</v>
      </c>
      <c r="B249" s="145">
        <v>243</v>
      </c>
      <c r="C249" s="146" t="s">
        <v>299</v>
      </c>
      <c r="D249" s="145"/>
      <c r="E249" s="146" t="s">
        <v>299</v>
      </c>
      <c r="F249" s="146" t="s">
        <v>20</v>
      </c>
      <c r="G249" s="145" t="s">
        <v>175</v>
      </c>
      <c r="H249" s="145"/>
      <c r="I249" s="146"/>
    </row>
    <row r="250" spans="1:9" ht="23.25">
      <c r="A250" s="145">
        <v>250063</v>
      </c>
      <c r="B250" s="145">
        <v>244</v>
      </c>
      <c r="C250" s="146" t="s">
        <v>300</v>
      </c>
      <c r="D250" s="145"/>
      <c r="E250" s="146" t="s">
        <v>300</v>
      </c>
      <c r="F250" s="146" t="s">
        <v>20</v>
      </c>
      <c r="G250" s="145" t="s">
        <v>175</v>
      </c>
      <c r="H250" s="145"/>
      <c r="I250" s="146"/>
    </row>
    <row r="251" spans="1:9" ht="23.25">
      <c r="A251" s="145">
        <v>429001</v>
      </c>
      <c r="B251" s="145">
        <v>245</v>
      </c>
      <c r="C251" s="146" t="s">
        <v>301</v>
      </c>
      <c r="D251" s="145"/>
      <c r="E251" s="146" t="s">
        <v>301</v>
      </c>
      <c r="F251" s="146" t="s">
        <v>31</v>
      </c>
      <c r="G251" s="145" t="s">
        <v>12</v>
      </c>
      <c r="H251" s="145"/>
      <c r="I251" s="146"/>
    </row>
    <row r="252" spans="1:9" ht="23.25">
      <c r="A252" s="145">
        <v>145001</v>
      </c>
      <c r="B252" s="145">
        <v>246</v>
      </c>
      <c r="C252" s="146" t="s">
        <v>302</v>
      </c>
      <c r="D252" s="145"/>
      <c r="E252" s="146" t="s">
        <v>302</v>
      </c>
      <c r="F252" s="146" t="s">
        <v>11</v>
      </c>
      <c r="G252" s="145" t="s">
        <v>12</v>
      </c>
      <c r="H252" s="145"/>
      <c r="I252" s="146"/>
    </row>
    <row r="253" spans="1:9" ht="23.25">
      <c r="A253" s="145">
        <v>170001</v>
      </c>
      <c r="B253" s="145">
        <v>247</v>
      </c>
      <c r="C253" s="146" t="s">
        <v>303</v>
      </c>
      <c r="D253" s="145"/>
      <c r="E253" s="146" t="s">
        <v>303</v>
      </c>
      <c r="F253" s="146" t="s">
        <v>11</v>
      </c>
      <c r="G253" s="145" t="s">
        <v>12</v>
      </c>
      <c r="H253" s="145"/>
      <c r="I253" s="146"/>
    </row>
    <row r="254" spans="1:9" ht="23.25">
      <c r="A254" s="145">
        <v>171001</v>
      </c>
      <c r="B254" s="145">
        <v>248</v>
      </c>
      <c r="C254" s="146" t="s">
        <v>304</v>
      </c>
      <c r="D254" s="145"/>
      <c r="E254" s="146" t="s">
        <v>304</v>
      </c>
      <c r="F254" s="146" t="s">
        <v>11</v>
      </c>
      <c r="G254" s="145" t="s">
        <v>12</v>
      </c>
      <c r="H254" s="145"/>
      <c r="I254" s="146"/>
    </row>
    <row r="255" spans="1:9" ht="23.25">
      <c r="A255" s="145">
        <v>156001</v>
      </c>
      <c r="B255" s="145">
        <v>249</v>
      </c>
      <c r="C255" s="146" t="s">
        <v>305</v>
      </c>
      <c r="D255" s="145" t="s">
        <v>16</v>
      </c>
      <c r="E255" s="146" t="s">
        <v>306</v>
      </c>
      <c r="F255" s="146" t="s">
        <v>11</v>
      </c>
      <c r="G255" s="145" t="s">
        <v>12</v>
      </c>
      <c r="H255" s="145"/>
      <c r="I255" s="146"/>
    </row>
    <row r="256" spans="1:9" ht="23.25">
      <c r="A256" s="147">
        <v>177001</v>
      </c>
      <c r="B256" s="147">
        <v>250</v>
      </c>
      <c r="C256" s="148"/>
      <c r="D256" s="147"/>
      <c r="E256" s="148" t="s">
        <v>307</v>
      </c>
      <c r="F256" s="148" t="s">
        <v>11</v>
      </c>
      <c r="G256" s="147" t="s">
        <v>12</v>
      </c>
      <c r="H256" s="147"/>
      <c r="I256" s="148" t="s">
        <v>308</v>
      </c>
    </row>
    <row r="257" spans="1:9" ht="23.25">
      <c r="A257" s="147">
        <v>302001</v>
      </c>
      <c r="B257" s="147">
        <v>251</v>
      </c>
      <c r="C257" s="148"/>
      <c r="D257" s="147"/>
      <c r="E257" s="148" t="s">
        <v>309</v>
      </c>
      <c r="F257" s="148" t="s">
        <v>44</v>
      </c>
      <c r="G257" s="147" t="s">
        <v>12</v>
      </c>
      <c r="H257" s="147"/>
      <c r="I257" s="148" t="s">
        <v>308</v>
      </c>
    </row>
    <row r="258" spans="1:9" ht="23.25">
      <c r="A258" s="147">
        <v>313001</v>
      </c>
      <c r="B258" s="147">
        <v>252</v>
      </c>
      <c r="C258" s="148"/>
      <c r="D258" s="147"/>
      <c r="E258" s="148" t="s">
        <v>310</v>
      </c>
      <c r="F258" s="148" t="s">
        <v>44</v>
      </c>
      <c r="G258" s="147" t="s">
        <v>12</v>
      </c>
      <c r="H258" s="147"/>
      <c r="I258" s="148" t="s">
        <v>308</v>
      </c>
    </row>
  </sheetData>
  <mergeCells count="1">
    <mergeCell ref="A2:I2"/>
  </mergeCells>
  <phoneticPr fontId="26" type="noConversion"/>
  <pageMargins left="0.69930555555555596" right="0.69930555555555596"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M19"/>
  <sheetViews>
    <sheetView showGridLines="0" showZeros="0" tabSelected="1" topLeftCell="A5" zoomScale="85" zoomScaleNormal="85" workbookViewId="0">
      <selection activeCell="A10" sqref="A10"/>
    </sheetView>
  </sheetViews>
  <sheetFormatPr defaultColWidth="6.875" defaultRowHeight="20.100000000000001" customHeight="1"/>
  <cols>
    <col min="1" max="1" width="22.875" style="117" customWidth="1"/>
    <col min="2" max="2" width="16" style="117" customWidth="1"/>
    <col min="3" max="3" width="24.25" style="117" customWidth="1"/>
    <col min="4" max="7" width="19" style="117" customWidth="1"/>
    <col min="8" max="16384" width="6.875" style="118"/>
  </cols>
  <sheetData>
    <row r="1" spans="1:13" s="116" customFormat="1" ht="20.100000000000001" customHeight="1">
      <c r="A1" s="2" t="s">
        <v>311</v>
      </c>
      <c r="B1" s="119"/>
      <c r="C1" s="119"/>
      <c r="D1" s="119"/>
      <c r="E1" s="119"/>
      <c r="F1" s="119"/>
      <c r="G1" s="119"/>
    </row>
    <row r="2" spans="1:13" s="116" customFormat="1" ht="27.75" customHeight="1">
      <c r="A2" s="120" t="s">
        <v>312</v>
      </c>
      <c r="B2" s="121"/>
      <c r="C2" s="121"/>
      <c r="D2" s="121"/>
      <c r="E2" s="121"/>
      <c r="F2" s="121"/>
      <c r="G2" s="121"/>
    </row>
    <row r="3" spans="1:13" s="116" customFormat="1" ht="20.100000000000001" customHeight="1">
      <c r="A3" s="122"/>
      <c r="B3" s="119"/>
      <c r="C3" s="119"/>
      <c r="D3" s="119"/>
      <c r="E3" s="119"/>
      <c r="F3" s="119"/>
      <c r="G3" s="119"/>
    </row>
    <row r="4" spans="1:13" s="116" customFormat="1" ht="20.100000000000001" customHeight="1">
      <c r="A4" s="123"/>
      <c r="B4" s="124"/>
      <c r="C4" s="124"/>
      <c r="D4" s="124"/>
      <c r="E4" s="124"/>
      <c r="F4" s="124"/>
      <c r="G4" s="125" t="s">
        <v>313</v>
      </c>
    </row>
    <row r="5" spans="1:13" s="116" customFormat="1" ht="20.100000000000001" customHeight="1">
      <c r="A5" s="188" t="s">
        <v>314</v>
      </c>
      <c r="B5" s="188"/>
      <c r="C5" s="188" t="s">
        <v>315</v>
      </c>
      <c r="D5" s="188"/>
      <c r="E5" s="188"/>
      <c r="F5" s="188"/>
      <c r="G5" s="188"/>
    </row>
    <row r="6" spans="1:13" s="116" customFormat="1" ht="45" customHeight="1">
      <c r="A6" s="126" t="s">
        <v>316</v>
      </c>
      <c r="B6" s="126" t="s">
        <v>317</v>
      </c>
      <c r="C6" s="126" t="s">
        <v>316</v>
      </c>
      <c r="D6" s="126" t="s">
        <v>318</v>
      </c>
      <c r="E6" s="126" t="s">
        <v>319</v>
      </c>
      <c r="F6" s="126" t="s">
        <v>320</v>
      </c>
      <c r="G6" s="126" t="s">
        <v>321</v>
      </c>
    </row>
    <row r="7" spans="1:13" s="116" customFormat="1" ht="20.100000000000001" customHeight="1">
      <c r="A7" s="127" t="s">
        <v>322</v>
      </c>
      <c r="B7" s="73">
        <v>2891.41</v>
      </c>
      <c r="C7" s="128" t="s">
        <v>323</v>
      </c>
      <c r="D7" s="129">
        <f>SUM(D8:D14)</f>
        <v>2891.41</v>
      </c>
      <c r="E7" s="129">
        <f>SUM(E8:E14)</f>
        <v>2891.41</v>
      </c>
      <c r="F7" s="130"/>
      <c r="G7" s="130"/>
    </row>
    <row r="8" spans="1:13" s="116" customFormat="1" ht="20.100000000000001" customHeight="1">
      <c r="A8" s="131" t="s">
        <v>324</v>
      </c>
      <c r="B8" s="53">
        <v>2891.41</v>
      </c>
      <c r="C8" s="54" t="s">
        <v>325</v>
      </c>
      <c r="D8" s="55">
        <f t="shared" ref="D8:D11" si="0">E8</f>
        <v>160.57</v>
      </c>
      <c r="E8" s="55">
        <v>160.57</v>
      </c>
      <c r="F8" s="132"/>
      <c r="G8" s="132"/>
    </row>
    <row r="9" spans="1:13" s="116" customFormat="1" ht="20.100000000000001" customHeight="1">
      <c r="A9" s="131" t="s">
        <v>326</v>
      </c>
      <c r="B9" s="53"/>
      <c r="C9" s="54" t="s">
        <v>327</v>
      </c>
      <c r="D9" s="55">
        <f t="shared" si="0"/>
        <v>75.61</v>
      </c>
      <c r="E9" s="55">
        <v>75.61</v>
      </c>
      <c r="F9" s="132"/>
      <c r="G9" s="132"/>
    </row>
    <row r="10" spans="1:13" s="116" customFormat="1" ht="20.100000000000001" customHeight="1">
      <c r="A10" s="133" t="s">
        <v>328</v>
      </c>
      <c r="B10" s="53"/>
      <c r="C10" s="59" t="s">
        <v>329</v>
      </c>
      <c r="D10" s="55">
        <f t="shared" si="0"/>
        <v>74.84</v>
      </c>
      <c r="E10" s="55">
        <v>74.84</v>
      </c>
      <c r="F10" s="132"/>
      <c r="G10" s="132"/>
    </row>
    <row r="11" spans="1:13" s="116" customFormat="1" ht="27" customHeight="1">
      <c r="A11" s="134" t="s">
        <v>330</v>
      </c>
      <c r="B11" s="73">
        <v>0</v>
      </c>
      <c r="C11" s="59" t="s">
        <v>331</v>
      </c>
      <c r="D11" s="55">
        <f t="shared" si="0"/>
        <v>2580.39</v>
      </c>
      <c r="E11" s="55">
        <f>2580.39</f>
        <v>2580.39</v>
      </c>
      <c r="F11" s="132"/>
      <c r="G11" s="132"/>
    </row>
    <row r="12" spans="1:13" s="116" customFormat="1" ht="20.100000000000001" customHeight="1">
      <c r="A12" s="133" t="s">
        <v>324</v>
      </c>
      <c r="B12" s="53"/>
      <c r="C12" s="135"/>
      <c r="D12" s="55"/>
      <c r="E12" s="136"/>
      <c r="F12" s="132"/>
      <c r="G12" s="132"/>
    </row>
    <row r="13" spans="1:13" s="116" customFormat="1" ht="20.100000000000001" customHeight="1">
      <c r="A13" s="133" t="s">
        <v>326</v>
      </c>
      <c r="B13" s="53"/>
      <c r="C13" s="135"/>
      <c r="D13" s="55"/>
      <c r="E13" s="136"/>
      <c r="F13" s="132"/>
      <c r="G13" s="132"/>
    </row>
    <row r="14" spans="1:13" s="116" customFormat="1" ht="20.100000000000001" customHeight="1">
      <c r="A14" s="131" t="s">
        <v>328</v>
      </c>
      <c r="B14" s="53"/>
      <c r="C14" s="59"/>
      <c r="D14" s="55"/>
      <c r="E14" s="55"/>
      <c r="F14" s="132"/>
      <c r="G14" s="132"/>
      <c r="M14" s="142"/>
    </row>
    <row r="15" spans="1:13" s="116" customFormat="1" ht="20.100000000000001" customHeight="1">
      <c r="A15" s="134"/>
      <c r="B15" s="129"/>
      <c r="C15" s="59"/>
      <c r="D15" s="137"/>
      <c r="E15" s="137"/>
      <c r="F15" s="73"/>
      <c r="G15" s="73"/>
    </row>
    <row r="16" spans="1:13" s="116" customFormat="1" ht="20.100000000000001" customHeight="1">
      <c r="A16" s="134"/>
      <c r="B16" s="129"/>
      <c r="C16" s="129" t="s">
        <v>332</v>
      </c>
      <c r="D16" s="138">
        <f>E16+F16+G16</f>
        <v>0</v>
      </c>
      <c r="E16" s="129"/>
      <c r="F16" s="130">
        <f>B9+B13-F7</f>
        <v>0</v>
      </c>
      <c r="G16" s="130">
        <f>B10+B14-G7</f>
        <v>0</v>
      </c>
    </row>
    <row r="17" spans="1:7" s="116" customFormat="1" ht="20.100000000000001" customHeight="1">
      <c r="A17" s="134"/>
      <c r="B17" s="129"/>
      <c r="C17" s="129"/>
      <c r="D17" s="129"/>
      <c r="E17" s="129"/>
      <c r="F17" s="130"/>
      <c r="G17" s="139"/>
    </row>
    <row r="18" spans="1:7" s="116" customFormat="1" ht="20.100000000000001" customHeight="1">
      <c r="A18" s="134" t="s">
        <v>333</v>
      </c>
      <c r="B18" s="140">
        <f>B7+B11</f>
        <v>2891.41</v>
      </c>
      <c r="C18" s="140" t="s">
        <v>334</v>
      </c>
      <c r="D18" s="130">
        <f t="shared" ref="D18:G18" si="1">SUM(D7+D16)</f>
        <v>2891.41</v>
      </c>
      <c r="E18" s="130">
        <f t="shared" si="1"/>
        <v>2891.41</v>
      </c>
      <c r="F18" s="130">
        <f t="shared" si="1"/>
        <v>0</v>
      </c>
      <c r="G18" s="130">
        <f t="shared" si="1"/>
        <v>0</v>
      </c>
    </row>
    <row r="19" spans="1:7" ht="20.100000000000001" customHeight="1">
      <c r="A19" s="141"/>
      <c r="B19" s="141"/>
      <c r="C19" s="141"/>
      <c r="D19" s="141"/>
      <c r="E19" s="141"/>
      <c r="F19" s="141"/>
    </row>
  </sheetData>
  <mergeCells count="2">
    <mergeCell ref="A5:B5"/>
    <mergeCell ref="C5:G5"/>
  </mergeCells>
  <phoneticPr fontId="26" type="noConversion"/>
  <printOptions horizontalCentered="1"/>
  <pageMargins left="0" right="0" top="0" bottom="0" header="0.499305555555556" footer="0.49930555555555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2"/>
  <sheetViews>
    <sheetView showGridLines="0" showZeros="0" topLeftCell="A10" workbookViewId="0">
      <selection activeCell="E36" sqref="E36"/>
    </sheetView>
  </sheetViews>
  <sheetFormatPr defaultColWidth="23.625" defaultRowHeight="12.75" customHeight="1"/>
  <cols>
    <col min="1" max="1" width="15.625" style="8" customWidth="1"/>
    <col min="2" max="2" width="39.125" style="8" customWidth="1"/>
    <col min="3" max="3" width="21.875" style="8" customWidth="1"/>
    <col min="4" max="5" width="13.625" style="8" customWidth="1"/>
    <col min="6" max="255" width="6.875" style="8" customWidth="1"/>
    <col min="256" max="16384" width="23.625" style="8"/>
  </cols>
  <sheetData>
    <row r="1" spans="1:5" ht="18" customHeight="1">
      <c r="A1" s="10" t="s">
        <v>335</v>
      </c>
    </row>
    <row r="2" spans="1:5" ht="28.15" customHeight="1">
      <c r="A2" s="103" t="s">
        <v>336</v>
      </c>
      <c r="B2" s="78"/>
      <c r="C2" s="78"/>
      <c r="D2" s="78"/>
      <c r="E2" s="78"/>
    </row>
    <row r="3" spans="1:5" ht="10.15" customHeight="1">
      <c r="A3" s="89"/>
      <c r="B3" s="78"/>
      <c r="C3" s="78"/>
      <c r="D3" s="78"/>
      <c r="E3" s="78"/>
    </row>
    <row r="4" spans="1:5" ht="15" customHeight="1">
      <c r="A4" s="14"/>
      <c r="B4" s="13"/>
      <c r="C4" s="13"/>
      <c r="D4" s="13"/>
      <c r="E4" s="104" t="s">
        <v>313</v>
      </c>
    </row>
    <row r="5" spans="1:5" ht="20.100000000000001" customHeight="1">
      <c r="A5" s="189" t="s">
        <v>337</v>
      </c>
      <c r="B5" s="189"/>
      <c r="C5" s="189" t="s">
        <v>595</v>
      </c>
      <c r="D5" s="189"/>
      <c r="E5" s="189"/>
    </row>
    <row r="6" spans="1:5" ht="20.100000000000001" customHeight="1">
      <c r="A6" s="35" t="s">
        <v>338</v>
      </c>
      <c r="B6" s="35" t="s">
        <v>339</v>
      </c>
      <c r="C6" s="35" t="s">
        <v>340</v>
      </c>
      <c r="D6" s="35" t="s">
        <v>341</v>
      </c>
      <c r="E6" s="35" t="s">
        <v>342</v>
      </c>
    </row>
    <row r="7" spans="1:5" ht="20.100000000000001" customHeight="1">
      <c r="A7" s="35"/>
      <c r="B7" s="105" t="s">
        <v>318</v>
      </c>
      <c r="C7" s="35">
        <f>C8+C13+C19+C22</f>
        <v>2891.41</v>
      </c>
      <c r="D7" s="35">
        <f>D8+D13+D19+D22</f>
        <v>1688.4099999999999</v>
      </c>
      <c r="E7" s="106">
        <f>E8+E13+E19+E22</f>
        <v>1203</v>
      </c>
    </row>
    <row r="8" spans="1:5" ht="20.100000000000001" customHeight="1">
      <c r="A8" s="32">
        <v>208</v>
      </c>
      <c r="B8" s="33" t="s">
        <v>343</v>
      </c>
      <c r="C8" s="19">
        <f>D8+E8</f>
        <v>160.57</v>
      </c>
      <c r="D8" s="107">
        <f>D9</f>
        <v>160.57</v>
      </c>
      <c r="E8" s="108"/>
    </row>
    <row r="9" spans="1:5" ht="20.100000000000001" customHeight="1">
      <c r="A9" s="35">
        <v>20805</v>
      </c>
      <c r="B9" s="33" t="s">
        <v>344</v>
      </c>
      <c r="C9" s="19">
        <f t="shared" ref="C9:C35" si="0">D9+E9</f>
        <v>160.57</v>
      </c>
      <c r="D9" s="107">
        <f>SUM(D10:D12)</f>
        <v>160.57</v>
      </c>
      <c r="E9" s="108"/>
    </row>
    <row r="10" spans="1:5" ht="20.100000000000001" customHeight="1">
      <c r="A10" s="37">
        <v>2080505</v>
      </c>
      <c r="B10" s="33" t="s">
        <v>345</v>
      </c>
      <c r="C10" s="19">
        <f t="shared" si="0"/>
        <v>64.56</v>
      </c>
      <c r="D10" s="107">
        <v>64.56</v>
      </c>
      <c r="E10" s="108"/>
    </row>
    <row r="11" spans="1:5" ht="20.100000000000001" customHeight="1">
      <c r="A11" s="37">
        <v>2080506</v>
      </c>
      <c r="B11" s="33" t="s">
        <v>346</v>
      </c>
      <c r="C11" s="19">
        <f t="shared" si="0"/>
        <v>49.89</v>
      </c>
      <c r="D11" s="107">
        <v>49.89</v>
      </c>
      <c r="E11" s="108"/>
    </row>
    <row r="12" spans="1:5" ht="20.100000000000001" customHeight="1">
      <c r="A12" s="37">
        <v>2080599</v>
      </c>
      <c r="B12" s="33" t="s">
        <v>347</v>
      </c>
      <c r="C12" s="19">
        <f t="shared" si="0"/>
        <v>46.12</v>
      </c>
      <c r="D12" s="107">
        <v>46.12</v>
      </c>
      <c r="E12" s="108"/>
    </row>
    <row r="13" spans="1:5" ht="20.100000000000001" customHeight="1">
      <c r="A13" s="32">
        <v>210</v>
      </c>
      <c r="B13" s="33" t="s">
        <v>327</v>
      </c>
      <c r="C13" s="19">
        <f t="shared" si="0"/>
        <v>75.61</v>
      </c>
      <c r="D13" s="107">
        <f>D14</f>
        <v>75.61</v>
      </c>
      <c r="E13" s="108"/>
    </row>
    <row r="14" spans="1:5" ht="20.100000000000001" customHeight="1">
      <c r="A14" s="35">
        <v>21011</v>
      </c>
      <c r="B14" s="33" t="s">
        <v>348</v>
      </c>
      <c r="C14" s="19">
        <f t="shared" si="0"/>
        <v>75.61</v>
      </c>
      <c r="D14" s="107">
        <f>SUM(D15:D18)</f>
        <v>75.61</v>
      </c>
      <c r="E14" s="108"/>
    </row>
    <row r="15" spans="1:5" ht="20.100000000000001" customHeight="1">
      <c r="A15" s="37">
        <v>2101101</v>
      </c>
      <c r="B15" s="33" t="s">
        <v>349</v>
      </c>
      <c r="C15" s="19">
        <f t="shared" si="0"/>
        <v>38.54</v>
      </c>
      <c r="D15" s="107">
        <v>38.54</v>
      </c>
      <c r="E15" s="108"/>
    </row>
    <row r="16" spans="1:5" ht="20.100000000000001" customHeight="1">
      <c r="A16" s="37">
        <v>2101102</v>
      </c>
      <c r="B16" s="33" t="s">
        <v>350</v>
      </c>
      <c r="C16" s="19">
        <f t="shared" si="0"/>
        <v>23.91</v>
      </c>
      <c r="D16" s="107">
        <v>23.91</v>
      </c>
      <c r="E16" s="108"/>
    </row>
    <row r="17" spans="1:5" ht="20.100000000000001" customHeight="1">
      <c r="A17" s="37">
        <v>2101103</v>
      </c>
      <c r="B17" s="33" t="s">
        <v>351</v>
      </c>
      <c r="C17" s="19">
        <f t="shared" si="0"/>
        <v>7.24</v>
      </c>
      <c r="D17" s="107">
        <v>7.24</v>
      </c>
      <c r="E17" s="108"/>
    </row>
    <row r="18" spans="1:5" ht="20.100000000000001" customHeight="1">
      <c r="A18" s="37">
        <v>2101199</v>
      </c>
      <c r="B18" s="33" t="s">
        <v>352</v>
      </c>
      <c r="C18" s="19">
        <f t="shared" si="0"/>
        <v>5.92</v>
      </c>
      <c r="D18" s="107">
        <v>5.92</v>
      </c>
      <c r="E18" s="108"/>
    </row>
    <row r="19" spans="1:5" ht="20.100000000000001" customHeight="1">
      <c r="A19" s="109">
        <v>221</v>
      </c>
      <c r="B19" s="110" t="s">
        <v>329</v>
      </c>
      <c r="C19" s="111">
        <f t="shared" si="0"/>
        <v>74.84</v>
      </c>
      <c r="D19" s="112">
        <f>D20</f>
        <v>74.84</v>
      </c>
      <c r="E19" s="113"/>
    </row>
    <row r="20" spans="1:5" ht="20.100000000000001" customHeight="1">
      <c r="A20" s="114">
        <v>22102</v>
      </c>
      <c r="B20" s="110" t="s">
        <v>353</v>
      </c>
      <c r="C20" s="111">
        <f t="shared" si="0"/>
        <v>74.84</v>
      </c>
      <c r="D20" s="112">
        <f>D21</f>
        <v>74.84</v>
      </c>
      <c r="E20" s="113"/>
    </row>
    <row r="21" spans="1:5" ht="20.100000000000001" customHeight="1">
      <c r="A21" s="115">
        <v>2210201</v>
      </c>
      <c r="B21" s="110" t="s">
        <v>354</v>
      </c>
      <c r="C21" s="111">
        <f t="shared" si="0"/>
        <v>74.84</v>
      </c>
      <c r="D21" s="112">
        <v>74.84</v>
      </c>
      <c r="E21" s="113"/>
    </row>
    <row r="22" spans="1:5" ht="20.100000000000001" customHeight="1">
      <c r="A22" s="109">
        <v>224</v>
      </c>
      <c r="B22" s="110" t="s">
        <v>331</v>
      </c>
      <c r="C22" s="111">
        <f t="shared" si="0"/>
        <v>2580.39</v>
      </c>
      <c r="D22" s="112">
        <f>D23+D30+D32+D34</f>
        <v>1377.3899999999999</v>
      </c>
      <c r="E22" s="112">
        <f>E23+E30+E32+E34</f>
        <v>1203</v>
      </c>
    </row>
    <row r="23" spans="1:5" ht="20.100000000000001" customHeight="1">
      <c r="A23" s="114">
        <v>22401</v>
      </c>
      <c r="B23" s="110" t="s">
        <v>355</v>
      </c>
      <c r="C23" s="111">
        <f t="shared" si="0"/>
        <v>2487.39</v>
      </c>
      <c r="D23" s="112">
        <f>SUM(D24:D29)</f>
        <v>1377.3899999999999</v>
      </c>
      <c r="E23" s="112">
        <f>SUM(E24:E29)</f>
        <v>1110</v>
      </c>
    </row>
    <row r="24" spans="1:5" ht="20.100000000000001" customHeight="1">
      <c r="A24" s="115">
        <v>2240101</v>
      </c>
      <c r="B24" s="110" t="s">
        <v>356</v>
      </c>
      <c r="C24" s="111">
        <f t="shared" si="0"/>
        <v>835.02</v>
      </c>
      <c r="D24" s="112">
        <v>835.02</v>
      </c>
      <c r="E24" s="113"/>
    </row>
    <row r="25" spans="1:5" ht="20.100000000000001" customHeight="1">
      <c r="A25" s="115">
        <v>2240102</v>
      </c>
      <c r="B25" s="110" t="s">
        <v>357</v>
      </c>
      <c r="C25" s="111">
        <f t="shared" si="0"/>
        <v>33</v>
      </c>
      <c r="D25" s="112"/>
      <c r="E25" s="113">
        <v>33</v>
      </c>
    </row>
    <row r="26" spans="1:5" ht="20.100000000000001" customHeight="1">
      <c r="A26" s="115">
        <v>2240106</v>
      </c>
      <c r="B26" s="110" t="s">
        <v>358</v>
      </c>
      <c r="C26" s="111">
        <f t="shared" si="0"/>
        <v>838.5</v>
      </c>
      <c r="D26" s="112"/>
      <c r="E26" s="113">
        <v>838.5</v>
      </c>
    </row>
    <row r="27" spans="1:5" s="102" customFormat="1" ht="20.100000000000001" customHeight="1">
      <c r="A27" s="115">
        <v>2240108</v>
      </c>
      <c r="B27" s="110" t="s">
        <v>359</v>
      </c>
      <c r="C27" s="111">
        <f t="shared" si="0"/>
        <v>201</v>
      </c>
      <c r="D27" s="112"/>
      <c r="E27" s="113">
        <v>201</v>
      </c>
    </row>
    <row r="28" spans="1:5" ht="20.100000000000001" customHeight="1">
      <c r="A28" s="115">
        <v>2240150</v>
      </c>
      <c r="B28" s="110" t="s">
        <v>360</v>
      </c>
      <c r="C28" s="111">
        <f t="shared" si="0"/>
        <v>542.37</v>
      </c>
      <c r="D28" s="112">
        <v>542.37</v>
      </c>
      <c r="E28" s="113"/>
    </row>
    <row r="29" spans="1:5" ht="20.100000000000001" customHeight="1">
      <c r="A29" s="115">
        <v>2240199</v>
      </c>
      <c r="B29" s="110" t="s">
        <v>361</v>
      </c>
      <c r="C29" s="111">
        <f t="shared" si="0"/>
        <v>37.5</v>
      </c>
      <c r="D29" s="112"/>
      <c r="E29" s="113">
        <v>37.5</v>
      </c>
    </row>
    <row r="30" spans="1:5" s="154" customFormat="1" ht="20.100000000000001" customHeight="1">
      <c r="A30" s="149">
        <v>22405</v>
      </c>
      <c r="B30" s="150" t="s">
        <v>592</v>
      </c>
      <c r="C30" s="151">
        <f t="shared" si="0"/>
        <v>60</v>
      </c>
      <c r="D30" s="152"/>
      <c r="E30" s="153">
        <f t="shared" ref="E30:E34" si="1">E31</f>
        <v>60</v>
      </c>
    </row>
    <row r="31" spans="1:5" s="154" customFormat="1" ht="20.100000000000001" customHeight="1">
      <c r="A31" s="155">
        <v>2240506</v>
      </c>
      <c r="B31" s="150" t="s">
        <v>589</v>
      </c>
      <c r="C31" s="151">
        <f t="shared" si="0"/>
        <v>60</v>
      </c>
      <c r="D31" s="152"/>
      <c r="E31" s="153">
        <v>60</v>
      </c>
    </row>
    <row r="32" spans="1:5" s="154" customFormat="1" ht="20.100000000000001" customHeight="1">
      <c r="A32" s="149">
        <v>22406</v>
      </c>
      <c r="B32" s="150" t="s">
        <v>593</v>
      </c>
      <c r="C32" s="151">
        <f>D32+E32</f>
        <v>8</v>
      </c>
      <c r="D32" s="152"/>
      <c r="E32" s="153">
        <f>E33</f>
        <v>8</v>
      </c>
    </row>
    <row r="33" spans="1:5" s="154" customFormat="1" ht="20.100000000000001" customHeight="1">
      <c r="A33" s="156">
        <v>2240699</v>
      </c>
      <c r="B33" s="150" t="s">
        <v>590</v>
      </c>
      <c r="C33" s="151">
        <f>E33</f>
        <v>8</v>
      </c>
      <c r="D33" s="152"/>
      <c r="E33" s="153">
        <v>8</v>
      </c>
    </row>
    <row r="34" spans="1:5" s="154" customFormat="1" ht="20.100000000000001" customHeight="1">
      <c r="A34" s="157">
        <v>22499</v>
      </c>
      <c r="B34" s="158" t="s">
        <v>591</v>
      </c>
      <c r="C34" s="151">
        <f t="shared" si="0"/>
        <v>25</v>
      </c>
      <c r="D34" s="151"/>
      <c r="E34" s="151">
        <f t="shared" si="1"/>
        <v>25</v>
      </c>
    </row>
    <row r="35" spans="1:5" s="154" customFormat="1" ht="20.100000000000001" customHeight="1">
      <c r="A35" s="159">
        <v>2249999</v>
      </c>
      <c r="B35" s="158" t="s">
        <v>591</v>
      </c>
      <c r="C35" s="151">
        <f t="shared" si="0"/>
        <v>25</v>
      </c>
      <c r="D35" s="151"/>
      <c r="E35" s="151">
        <v>25</v>
      </c>
    </row>
    <row r="36" spans="1:5" ht="20.100000000000001" customHeight="1">
      <c r="A36" s="87" t="s">
        <v>594</v>
      </c>
      <c r="B36" s="11"/>
      <c r="C36" s="11"/>
      <c r="D36" s="11"/>
      <c r="E36" s="11"/>
    </row>
    <row r="37" spans="1:5" ht="12.75" customHeight="1">
      <c r="A37" s="11"/>
      <c r="B37" s="11"/>
      <c r="C37" s="11"/>
      <c r="D37" s="11"/>
      <c r="E37" s="11"/>
    </row>
    <row r="38" spans="1:5" ht="12.75" customHeight="1">
      <c r="A38" s="11"/>
      <c r="B38" s="11"/>
      <c r="C38" s="11"/>
      <c r="D38" s="11"/>
      <c r="E38" s="11"/>
    </row>
    <row r="39" spans="1:5" ht="12.75" customHeight="1">
      <c r="A39" s="11"/>
      <c r="B39" s="11"/>
      <c r="C39" s="11"/>
      <c r="D39" s="11"/>
      <c r="E39" s="11"/>
    </row>
    <row r="40" spans="1:5" ht="12.75" customHeight="1">
      <c r="A40" s="11"/>
      <c r="B40" s="11"/>
      <c r="D40" s="11"/>
      <c r="E40" s="11"/>
    </row>
    <row r="41" spans="1:5" ht="12.75" customHeight="1">
      <c r="A41" s="11"/>
      <c r="B41" s="11"/>
      <c r="D41" s="11"/>
      <c r="E41" s="11"/>
    </row>
    <row r="42" spans="1:5" s="11" customFormat="1" ht="12.75" customHeight="1"/>
    <row r="43" spans="1:5" ht="12.75" customHeight="1">
      <c r="A43" s="11"/>
      <c r="B43" s="11"/>
    </row>
    <row r="44" spans="1:5" ht="12.75" customHeight="1">
      <c r="A44" s="11"/>
      <c r="B44" s="11"/>
      <c r="D44" s="11"/>
    </row>
    <row r="45" spans="1:5" ht="12.75" customHeight="1">
      <c r="A45" s="11"/>
      <c r="B45" s="11"/>
    </row>
    <row r="46" spans="1:5" ht="12.75" customHeight="1">
      <c r="A46" s="11"/>
      <c r="B46" s="11"/>
    </row>
    <row r="47" spans="1:5" ht="12.75" customHeight="1">
      <c r="B47" s="11"/>
      <c r="C47" s="11"/>
    </row>
    <row r="49" spans="1:2" ht="12.75" customHeight="1">
      <c r="A49" s="11"/>
    </row>
    <row r="51" spans="1:2" ht="12.75" customHeight="1">
      <c r="B51" s="11"/>
    </row>
    <row r="52" spans="1:2" ht="12.75" customHeight="1">
      <c r="B52" s="11"/>
    </row>
  </sheetData>
  <mergeCells count="2">
    <mergeCell ref="A5:B5"/>
    <mergeCell ref="C5:E5"/>
  </mergeCells>
  <phoneticPr fontId="26" type="noConversion"/>
  <printOptions horizontalCentered="1"/>
  <pageMargins left="0" right="0" top="0.999305555555556" bottom="0.999305555555556" header="0.499305555555556" footer="0.499305555555556"/>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59"/>
  <sheetViews>
    <sheetView showGridLines="0" showZeros="0" topLeftCell="A46" zoomScale="70" zoomScaleNormal="70" workbookViewId="0">
      <selection activeCell="B14" sqref="B14"/>
    </sheetView>
  </sheetViews>
  <sheetFormatPr defaultColWidth="6.875" defaultRowHeight="20.100000000000001" customHeight="1"/>
  <cols>
    <col min="1" max="1" width="14.5" style="8" customWidth="1"/>
    <col min="2" max="2" width="33.375" style="8" customWidth="1"/>
    <col min="3" max="5" width="20.625" style="9" customWidth="1"/>
    <col min="6" max="16384" width="6.875" style="8"/>
  </cols>
  <sheetData>
    <row r="1" spans="1:11" ht="20.100000000000001" customHeight="1">
      <c r="A1" s="10" t="s">
        <v>362</v>
      </c>
      <c r="E1" s="88"/>
    </row>
    <row r="2" spans="1:11" ht="34.5" customHeight="1">
      <c r="A2" s="190" t="s">
        <v>363</v>
      </c>
      <c r="B2" s="190"/>
      <c r="C2" s="190"/>
      <c r="D2" s="190"/>
      <c r="E2" s="190"/>
    </row>
    <row r="3" spans="1:11" ht="20.100000000000001" customHeight="1">
      <c r="A3" s="92"/>
      <c r="B3" s="92"/>
      <c r="C3" s="93"/>
      <c r="D3" s="93"/>
      <c r="E3" s="93"/>
    </row>
    <row r="4" spans="1:11" s="90" customFormat="1" ht="20.100000000000001" customHeight="1">
      <c r="A4" s="14"/>
      <c r="B4" s="13"/>
      <c r="C4" s="15"/>
      <c r="D4" s="15"/>
      <c r="E4" s="94" t="s">
        <v>313</v>
      </c>
    </row>
    <row r="5" spans="1:11" s="90" customFormat="1" ht="20.100000000000001" customHeight="1">
      <c r="A5" s="189" t="s">
        <v>364</v>
      </c>
      <c r="B5" s="189"/>
      <c r="C5" s="189" t="s">
        <v>596</v>
      </c>
      <c r="D5" s="189"/>
      <c r="E5" s="189"/>
    </row>
    <row r="6" spans="1:11" s="90" customFormat="1" ht="20.100000000000001" customHeight="1">
      <c r="A6" s="17" t="s">
        <v>338</v>
      </c>
      <c r="B6" s="17" t="s">
        <v>339</v>
      </c>
      <c r="C6" s="17" t="s">
        <v>318</v>
      </c>
      <c r="D6" s="17" t="s">
        <v>365</v>
      </c>
      <c r="E6" s="17" t="s">
        <v>366</v>
      </c>
    </row>
    <row r="7" spans="1:11" s="90" customFormat="1" ht="20.100000000000001" customHeight="1">
      <c r="A7" s="95" t="s">
        <v>367</v>
      </c>
      <c r="B7" s="96" t="s">
        <v>368</v>
      </c>
      <c r="C7" s="91">
        <f>C8+C21+C50</f>
        <v>1688.4100000000003</v>
      </c>
      <c r="D7" s="91">
        <f>D8+D21+D50</f>
        <v>1379.5000000000002</v>
      </c>
      <c r="E7" s="91">
        <f>E8+E21+E50</f>
        <v>308.91000000000003</v>
      </c>
      <c r="J7" s="76"/>
    </row>
    <row r="8" spans="1:11" s="90" customFormat="1" ht="20.100000000000001" customHeight="1">
      <c r="A8" s="97" t="s">
        <v>369</v>
      </c>
      <c r="B8" s="98" t="s">
        <v>370</v>
      </c>
      <c r="C8" s="99">
        <f>SUM(C9:C20)</f>
        <v>1379.5000000000002</v>
      </c>
      <c r="D8" s="99">
        <f>SUM(D9:D20)</f>
        <v>1379.5000000000002</v>
      </c>
      <c r="E8" s="99">
        <f>SUM(E9:E20)</f>
        <v>0</v>
      </c>
      <c r="G8" s="76"/>
    </row>
    <row r="9" spans="1:11" s="90" customFormat="1" ht="20.100000000000001" customHeight="1">
      <c r="A9" s="97" t="s">
        <v>371</v>
      </c>
      <c r="B9" s="98" t="s">
        <v>372</v>
      </c>
      <c r="C9" s="91">
        <f>D9+E9</f>
        <v>311.95</v>
      </c>
      <c r="D9" s="91">
        <v>311.95</v>
      </c>
      <c r="E9" s="91"/>
      <c r="F9" s="76"/>
      <c r="G9" s="76"/>
      <c r="K9" s="76"/>
    </row>
    <row r="10" spans="1:11" s="90" customFormat="1" ht="20.100000000000001" customHeight="1">
      <c r="A10" s="97" t="s">
        <v>373</v>
      </c>
      <c r="B10" s="98" t="s">
        <v>374</v>
      </c>
      <c r="C10" s="91">
        <f t="shared" ref="C10:C20" si="0">D10+E10</f>
        <v>174.29</v>
      </c>
      <c r="D10" s="91">
        <v>174.29</v>
      </c>
      <c r="E10" s="91"/>
      <c r="F10" s="76"/>
      <c r="H10" s="76"/>
    </row>
    <row r="11" spans="1:11" s="90" customFormat="1" ht="20.100000000000001" customHeight="1">
      <c r="A11" s="97" t="s">
        <v>375</v>
      </c>
      <c r="B11" s="98" t="s">
        <v>376</v>
      </c>
      <c r="C11" s="91">
        <f t="shared" si="0"/>
        <v>179.83</v>
      </c>
      <c r="D11" s="91">
        <v>179.83</v>
      </c>
      <c r="E11" s="91"/>
      <c r="F11" s="76"/>
      <c r="H11" s="76"/>
    </row>
    <row r="12" spans="1:11" s="90" customFormat="1" ht="20.100000000000001" customHeight="1">
      <c r="A12" s="97" t="s">
        <v>377</v>
      </c>
      <c r="B12" s="98" t="s">
        <v>378</v>
      </c>
      <c r="C12" s="91">
        <f t="shared" si="0"/>
        <v>277.19</v>
      </c>
      <c r="D12" s="91">
        <v>277.19</v>
      </c>
      <c r="E12" s="91"/>
      <c r="F12" s="76"/>
      <c r="G12" s="76"/>
      <c r="H12" s="76"/>
    </row>
    <row r="13" spans="1:11" s="90" customFormat="1" ht="20.100000000000001" customHeight="1">
      <c r="A13" s="97" t="s">
        <v>379</v>
      </c>
      <c r="B13" s="98" t="s">
        <v>380</v>
      </c>
      <c r="C13" s="91">
        <f t="shared" si="0"/>
        <v>64.56</v>
      </c>
      <c r="D13" s="91">
        <v>64.56</v>
      </c>
      <c r="E13" s="91"/>
      <c r="F13" s="76"/>
      <c r="J13" s="76"/>
    </row>
    <row r="14" spans="1:11" s="90" customFormat="1" ht="20.100000000000001" customHeight="1">
      <c r="A14" s="97" t="s">
        <v>381</v>
      </c>
      <c r="B14" s="98" t="s">
        <v>382</v>
      </c>
      <c r="C14" s="91">
        <f t="shared" si="0"/>
        <v>49.89</v>
      </c>
      <c r="D14" s="91">
        <v>49.89</v>
      </c>
      <c r="E14" s="91"/>
      <c r="F14" s="76"/>
      <c r="G14" s="76"/>
      <c r="K14" s="76"/>
    </row>
    <row r="15" spans="1:11" s="90" customFormat="1" ht="20.100000000000001" customHeight="1">
      <c r="A15" s="97" t="s">
        <v>383</v>
      </c>
      <c r="B15" s="98" t="s">
        <v>384</v>
      </c>
      <c r="C15" s="91">
        <f t="shared" si="0"/>
        <v>60.65</v>
      </c>
      <c r="D15" s="91">
        <v>60.65</v>
      </c>
      <c r="E15" s="91"/>
      <c r="F15" s="76"/>
      <c r="G15" s="76"/>
      <c r="H15" s="76"/>
      <c r="K15" s="76"/>
    </row>
    <row r="16" spans="1:11" s="90" customFormat="1" ht="20.100000000000001" customHeight="1">
      <c r="A16" s="97" t="s">
        <v>385</v>
      </c>
      <c r="B16" s="98" t="s">
        <v>386</v>
      </c>
      <c r="C16" s="91">
        <f t="shared" si="0"/>
        <v>0</v>
      </c>
      <c r="D16" s="91"/>
      <c r="E16" s="91"/>
      <c r="F16" s="76"/>
      <c r="G16" s="76"/>
      <c r="K16" s="76"/>
    </row>
    <row r="17" spans="1:16" s="90" customFormat="1" ht="20.100000000000001" customHeight="1">
      <c r="A17" s="97" t="s">
        <v>387</v>
      </c>
      <c r="B17" s="98" t="s">
        <v>388</v>
      </c>
      <c r="C17" s="91">
        <f t="shared" si="0"/>
        <v>16.39</v>
      </c>
      <c r="D17" s="91">
        <v>16.39</v>
      </c>
      <c r="E17" s="91"/>
      <c r="F17" s="76"/>
      <c r="G17" s="76"/>
      <c r="K17" s="76"/>
    </row>
    <row r="18" spans="1:16" s="90" customFormat="1" ht="20.100000000000001" customHeight="1">
      <c r="A18" s="97" t="s">
        <v>389</v>
      </c>
      <c r="B18" s="98" t="s">
        <v>354</v>
      </c>
      <c r="C18" s="91">
        <f t="shared" si="0"/>
        <v>98.33</v>
      </c>
      <c r="D18" s="91">
        <v>98.33</v>
      </c>
      <c r="E18" s="91"/>
      <c r="F18" s="76"/>
      <c r="G18" s="76"/>
      <c r="K18" s="76"/>
    </row>
    <row r="19" spans="1:16" s="90" customFormat="1" ht="20.100000000000001" customHeight="1">
      <c r="A19" s="97" t="s">
        <v>390</v>
      </c>
      <c r="B19" s="98" t="s">
        <v>391</v>
      </c>
      <c r="C19" s="91">
        <f t="shared" si="0"/>
        <v>12.16</v>
      </c>
      <c r="D19" s="91">
        <v>12.16</v>
      </c>
      <c r="E19" s="91"/>
      <c r="F19" s="76"/>
      <c r="G19" s="76"/>
      <c r="I19" s="76"/>
      <c r="K19" s="76"/>
    </row>
    <row r="20" spans="1:16" s="90" customFormat="1" ht="20.100000000000001" customHeight="1">
      <c r="A20" s="97" t="s">
        <v>392</v>
      </c>
      <c r="B20" s="98" t="s">
        <v>393</v>
      </c>
      <c r="C20" s="91">
        <f t="shared" si="0"/>
        <v>134.26</v>
      </c>
      <c r="D20" s="91">
        <v>134.26</v>
      </c>
      <c r="E20" s="91"/>
      <c r="F20" s="76"/>
      <c r="G20" s="76"/>
      <c r="K20" s="76"/>
    </row>
    <row r="21" spans="1:16" s="90" customFormat="1" ht="20.100000000000001" customHeight="1">
      <c r="A21" s="97" t="s">
        <v>394</v>
      </c>
      <c r="B21" s="98" t="s">
        <v>395</v>
      </c>
      <c r="C21" s="99">
        <f>SUM(C22:C49)</f>
        <v>261.39000000000004</v>
      </c>
      <c r="D21" s="99">
        <f>SUM(D22:D49)</f>
        <v>0</v>
      </c>
      <c r="E21" s="99">
        <f>SUM(E22:E49)</f>
        <v>261.39000000000004</v>
      </c>
      <c r="F21" s="76"/>
      <c r="G21" s="76"/>
    </row>
    <row r="22" spans="1:16" s="90" customFormat="1" ht="20.100000000000001" customHeight="1">
      <c r="A22" s="97" t="s">
        <v>396</v>
      </c>
      <c r="B22" s="69" t="s">
        <v>397</v>
      </c>
      <c r="C22" s="91">
        <f>D22+E22</f>
        <v>96.8</v>
      </c>
      <c r="D22" s="91"/>
      <c r="E22" s="91">
        <v>96.8</v>
      </c>
      <c r="F22" s="76"/>
      <c r="G22" s="76"/>
      <c r="H22" s="76"/>
      <c r="N22" s="76"/>
    </row>
    <row r="23" spans="1:16" s="90" customFormat="1" ht="20.100000000000001" customHeight="1">
      <c r="A23" s="97" t="s">
        <v>398</v>
      </c>
      <c r="B23" s="100" t="s">
        <v>399</v>
      </c>
      <c r="C23" s="91">
        <f t="shared" ref="C23:C49" si="1">D23+E23</f>
        <v>0</v>
      </c>
      <c r="D23" s="91"/>
      <c r="E23" s="91"/>
      <c r="F23" s="76"/>
      <c r="G23" s="76"/>
    </row>
    <row r="24" spans="1:16" s="90" customFormat="1" ht="20.100000000000001" customHeight="1">
      <c r="A24" s="97" t="s">
        <v>400</v>
      </c>
      <c r="B24" s="100" t="s">
        <v>401</v>
      </c>
      <c r="C24" s="91">
        <f t="shared" si="1"/>
        <v>0</v>
      </c>
      <c r="D24" s="91"/>
      <c r="E24" s="91"/>
      <c r="F24" s="76"/>
      <c r="H24" s="76"/>
      <c r="J24" s="76"/>
    </row>
    <row r="25" spans="1:16" s="90" customFormat="1" ht="20.100000000000001" customHeight="1">
      <c r="A25" s="97" t="s">
        <v>402</v>
      </c>
      <c r="B25" s="100" t="s">
        <v>403</v>
      </c>
      <c r="C25" s="91">
        <f t="shared" si="1"/>
        <v>0</v>
      </c>
      <c r="D25" s="91"/>
      <c r="E25" s="91"/>
      <c r="F25" s="76"/>
      <c r="G25" s="76"/>
      <c r="H25" s="76"/>
    </row>
    <row r="26" spans="1:16" s="90" customFormat="1" ht="20.100000000000001" customHeight="1">
      <c r="A26" s="97" t="s">
        <v>404</v>
      </c>
      <c r="B26" s="100" t="s">
        <v>405</v>
      </c>
      <c r="C26" s="91">
        <f t="shared" si="1"/>
        <v>1</v>
      </c>
      <c r="D26" s="91"/>
      <c r="E26" s="91">
        <v>1</v>
      </c>
      <c r="F26" s="76"/>
    </row>
    <row r="27" spans="1:16" s="90" customFormat="1" ht="20.100000000000001" customHeight="1">
      <c r="A27" s="97" t="s">
        <v>406</v>
      </c>
      <c r="B27" s="100" t="s">
        <v>407</v>
      </c>
      <c r="C27" s="91">
        <f t="shared" si="1"/>
        <v>5</v>
      </c>
      <c r="D27" s="91"/>
      <c r="E27" s="91">
        <v>5</v>
      </c>
      <c r="F27" s="76"/>
      <c r="G27" s="76"/>
      <c r="I27" s="76"/>
      <c r="L27" s="76"/>
    </row>
    <row r="28" spans="1:16" s="90" customFormat="1" ht="20.100000000000001" customHeight="1">
      <c r="A28" s="97" t="s">
        <v>408</v>
      </c>
      <c r="B28" s="100" t="s">
        <v>409</v>
      </c>
      <c r="C28" s="91">
        <f t="shared" si="1"/>
        <v>13.73</v>
      </c>
      <c r="D28" s="91"/>
      <c r="E28" s="91">
        <v>13.73</v>
      </c>
      <c r="F28" s="76"/>
      <c r="G28" s="76"/>
      <c r="H28" s="76"/>
    </row>
    <row r="29" spans="1:16" s="90" customFormat="1" ht="20.100000000000001" customHeight="1">
      <c r="A29" s="97" t="s">
        <v>410</v>
      </c>
      <c r="B29" s="100" t="s">
        <v>411</v>
      </c>
      <c r="C29" s="91">
        <f t="shared" si="1"/>
        <v>0</v>
      </c>
      <c r="D29" s="91"/>
      <c r="E29" s="91"/>
      <c r="F29" s="76"/>
      <c r="G29" s="76"/>
    </row>
    <row r="30" spans="1:16" s="90" customFormat="1" ht="20.100000000000001" customHeight="1">
      <c r="A30" s="97" t="s">
        <v>412</v>
      </c>
      <c r="B30" s="100" t="s">
        <v>413</v>
      </c>
      <c r="C30" s="91">
        <f t="shared" si="1"/>
        <v>0</v>
      </c>
      <c r="D30" s="91"/>
      <c r="E30" s="91"/>
      <c r="F30" s="76"/>
      <c r="G30" s="76"/>
    </row>
    <row r="31" spans="1:16" s="90" customFormat="1" ht="20.100000000000001" customHeight="1">
      <c r="A31" s="97" t="s">
        <v>414</v>
      </c>
      <c r="B31" s="69" t="s">
        <v>415</v>
      </c>
      <c r="C31" s="91">
        <f t="shared" si="1"/>
        <v>0</v>
      </c>
      <c r="D31" s="91"/>
      <c r="E31" s="91"/>
      <c r="F31" s="76"/>
      <c r="G31" s="76"/>
    </row>
    <row r="32" spans="1:16" s="90" customFormat="1" ht="20.100000000000001" customHeight="1">
      <c r="A32" s="97" t="s">
        <v>416</v>
      </c>
      <c r="B32" s="69" t="s">
        <v>417</v>
      </c>
      <c r="C32" s="91">
        <f t="shared" si="1"/>
        <v>0</v>
      </c>
      <c r="D32" s="91"/>
      <c r="E32" s="91"/>
      <c r="F32" s="76"/>
      <c r="G32" s="76"/>
      <c r="P32" s="76"/>
    </row>
    <row r="33" spans="1:19" s="90" customFormat="1" ht="20.100000000000001" customHeight="1">
      <c r="A33" s="97" t="s">
        <v>418</v>
      </c>
      <c r="B33" s="100" t="s">
        <v>419</v>
      </c>
      <c r="C33" s="91">
        <f t="shared" si="1"/>
        <v>0</v>
      </c>
      <c r="D33" s="91"/>
      <c r="E33" s="91"/>
      <c r="F33" s="76"/>
      <c r="G33" s="76"/>
      <c r="H33" s="76"/>
      <c r="K33" s="76"/>
    </row>
    <row r="34" spans="1:19" s="90" customFormat="1" ht="20.100000000000001" customHeight="1">
      <c r="A34" s="97" t="s">
        <v>420</v>
      </c>
      <c r="B34" s="100" t="s">
        <v>421</v>
      </c>
      <c r="C34" s="91">
        <f t="shared" si="1"/>
        <v>0</v>
      </c>
      <c r="D34" s="91"/>
      <c r="E34" s="91"/>
      <c r="F34" s="76"/>
      <c r="G34" s="76"/>
      <c r="H34" s="76"/>
      <c r="I34" s="76"/>
    </row>
    <row r="35" spans="1:19" s="90" customFormat="1" ht="20.100000000000001" customHeight="1">
      <c r="A35" s="97" t="s">
        <v>422</v>
      </c>
      <c r="B35" s="100" t="s">
        <v>423</v>
      </c>
      <c r="C35" s="91">
        <f t="shared" si="1"/>
        <v>2</v>
      </c>
      <c r="D35" s="91"/>
      <c r="E35" s="91">
        <v>2</v>
      </c>
      <c r="F35" s="76"/>
      <c r="G35" s="76"/>
      <c r="H35" s="76"/>
      <c r="I35" s="76"/>
      <c r="J35" s="76"/>
    </row>
    <row r="36" spans="1:19" s="90" customFormat="1" ht="20.100000000000001" customHeight="1">
      <c r="A36" s="97" t="s">
        <v>424</v>
      </c>
      <c r="B36" s="100" t="s">
        <v>425</v>
      </c>
      <c r="C36" s="91">
        <f t="shared" si="1"/>
        <v>8.94</v>
      </c>
      <c r="D36" s="91"/>
      <c r="E36" s="91">
        <v>8.94</v>
      </c>
      <c r="F36" s="76"/>
      <c r="G36" s="76"/>
      <c r="H36" s="76"/>
    </row>
    <row r="37" spans="1:19" s="90" customFormat="1" ht="20.100000000000001" customHeight="1">
      <c r="A37" s="97" t="s">
        <v>426</v>
      </c>
      <c r="B37" s="100" t="s">
        <v>427</v>
      </c>
      <c r="C37" s="91">
        <f t="shared" si="1"/>
        <v>5</v>
      </c>
      <c r="D37" s="91"/>
      <c r="E37" s="91">
        <v>5</v>
      </c>
      <c r="F37" s="76"/>
      <c r="I37" s="76"/>
    </row>
    <row r="38" spans="1:19" s="90" customFormat="1" ht="20.100000000000001" customHeight="1">
      <c r="A38" s="97" t="s">
        <v>428</v>
      </c>
      <c r="B38" s="100" t="s">
        <v>429</v>
      </c>
      <c r="C38" s="91">
        <f t="shared" si="1"/>
        <v>0</v>
      </c>
      <c r="D38" s="91"/>
      <c r="E38" s="91"/>
      <c r="F38" s="76"/>
      <c r="G38" s="76"/>
      <c r="H38" s="76"/>
    </row>
    <row r="39" spans="1:19" s="90" customFormat="1" ht="20.100000000000001" customHeight="1">
      <c r="A39" s="97" t="s">
        <v>430</v>
      </c>
      <c r="B39" s="100" t="s">
        <v>431</v>
      </c>
      <c r="C39" s="91">
        <f t="shared" si="1"/>
        <v>0</v>
      </c>
      <c r="D39" s="91"/>
      <c r="E39" s="91"/>
      <c r="F39" s="76"/>
    </row>
    <row r="40" spans="1:19" s="90" customFormat="1" ht="20.100000000000001" customHeight="1">
      <c r="A40" s="97" t="s">
        <v>432</v>
      </c>
      <c r="B40" s="100" t="s">
        <v>433</v>
      </c>
      <c r="C40" s="91">
        <f t="shared" si="1"/>
        <v>0</v>
      </c>
      <c r="D40" s="91"/>
      <c r="E40" s="91"/>
      <c r="F40" s="76"/>
      <c r="G40" s="76"/>
      <c r="H40" s="76"/>
    </row>
    <row r="41" spans="1:19" s="90" customFormat="1" ht="20.100000000000001" customHeight="1">
      <c r="A41" s="97" t="s">
        <v>434</v>
      </c>
      <c r="B41" s="100" t="s">
        <v>435</v>
      </c>
      <c r="C41" s="91">
        <f t="shared" si="1"/>
        <v>0</v>
      </c>
      <c r="D41" s="91"/>
      <c r="E41" s="91"/>
      <c r="F41" s="76"/>
      <c r="G41" s="76"/>
      <c r="H41" s="76"/>
    </row>
    <row r="42" spans="1:19" s="90" customFormat="1" ht="20.100000000000001" customHeight="1">
      <c r="A42" s="97" t="s">
        <v>436</v>
      </c>
      <c r="B42" s="100" t="s">
        <v>437</v>
      </c>
      <c r="C42" s="91">
        <f t="shared" si="1"/>
        <v>0</v>
      </c>
      <c r="D42" s="91"/>
      <c r="E42" s="91"/>
      <c r="F42" s="76"/>
      <c r="G42" s="76"/>
      <c r="J42" s="76"/>
      <c r="S42" s="76"/>
    </row>
    <row r="43" spans="1:19" s="90" customFormat="1" ht="20.100000000000001" customHeight="1">
      <c r="A43" s="97" t="s">
        <v>438</v>
      </c>
      <c r="B43" s="100" t="s">
        <v>439</v>
      </c>
      <c r="C43" s="91">
        <f t="shared" si="1"/>
        <v>0</v>
      </c>
      <c r="D43" s="91"/>
      <c r="E43" s="91"/>
      <c r="F43" s="76"/>
      <c r="G43" s="76"/>
    </row>
    <row r="44" spans="1:19" s="90" customFormat="1" ht="20.100000000000001" customHeight="1">
      <c r="A44" s="97" t="s">
        <v>440</v>
      </c>
      <c r="B44" s="69" t="s">
        <v>441</v>
      </c>
      <c r="C44" s="91">
        <f t="shared" si="1"/>
        <v>34.42</v>
      </c>
      <c r="D44" s="91"/>
      <c r="E44" s="91">
        <v>34.42</v>
      </c>
      <c r="F44" s="76"/>
      <c r="G44" s="76"/>
      <c r="H44" s="76"/>
      <c r="I44" s="76"/>
    </row>
    <row r="45" spans="1:19" s="90" customFormat="1" ht="20.100000000000001" customHeight="1">
      <c r="A45" s="97" t="s">
        <v>442</v>
      </c>
      <c r="B45" s="100" t="s">
        <v>443</v>
      </c>
      <c r="C45" s="91">
        <f t="shared" si="1"/>
        <v>12.36</v>
      </c>
      <c r="D45" s="91"/>
      <c r="E45" s="91">
        <v>12.36</v>
      </c>
      <c r="F45" s="76"/>
      <c r="G45" s="76"/>
    </row>
    <row r="46" spans="1:19" s="90" customFormat="1" ht="20.100000000000001" customHeight="1">
      <c r="A46" s="97" t="s">
        <v>444</v>
      </c>
      <c r="B46" s="100" t="s">
        <v>445</v>
      </c>
      <c r="C46" s="91">
        <f t="shared" si="1"/>
        <v>42</v>
      </c>
      <c r="D46" s="91"/>
      <c r="E46" s="91">
        <v>42</v>
      </c>
      <c r="F46" s="76"/>
      <c r="G46" s="76"/>
      <c r="I46" s="76"/>
      <c r="P46" s="76"/>
    </row>
    <row r="47" spans="1:19" s="90" customFormat="1" ht="20.100000000000001" customHeight="1">
      <c r="A47" s="97" t="s">
        <v>446</v>
      </c>
      <c r="B47" s="100" t="s">
        <v>447</v>
      </c>
      <c r="C47" s="91">
        <f t="shared" si="1"/>
        <v>38.72</v>
      </c>
      <c r="D47" s="91"/>
      <c r="E47" s="91">
        <v>38.72</v>
      </c>
      <c r="F47" s="76"/>
      <c r="G47" s="76"/>
      <c r="H47" s="76"/>
      <c r="P47" s="76"/>
    </row>
    <row r="48" spans="1:19" s="90" customFormat="1" ht="20.100000000000001" customHeight="1">
      <c r="A48" s="97" t="s">
        <v>448</v>
      </c>
      <c r="B48" s="100" t="s">
        <v>449</v>
      </c>
      <c r="C48" s="91">
        <f t="shared" si="1"/>
        <v>0</v>
      </c>
      <c r="D48" s="91"/>
      <c r="E48" s="91"/>
      <c r="F48" s="76"/>
      <c r="G48" s="76"/>
      <c r="H48" s="76"/>
      <c r="J48" s="76"/>
    </row>
    <row r="49" spans="1:14" s="90" customFormat="1" ht="20.100000000000001" customHeight="1">
      <c r="A49" s="97" t="s">
        <v>599</v>
      </c>
      <c r="B49" s="100" t="s">
        <v>450</v>
      </c>
      <c r="C49" s="91">
        <f t="shared" si="1"/>
        <v>1.42</v>
      </c>
      <c r="D49" s="91"/>
      <c r="E49" s="91">
        <v>1.42</v>
      </c>
      <c r="F49" s="76"/>
      <c r="G49" s="76"/>
      <c r="H49" s="76"/>
      <c r="I49" s="76"/>
    </row>
    <row r="50" spans="1:14" s="90" customFormat="1" ht="20.100000000000001" customHeight="1">
      <c r="A50" s="97" t="s">
        <v>451</v>
      </c>
      <c r="B50" s="98" t="s">
        <v>452</v>
      </c>
      <c r="C50" s="99">
        <f>SUM(C51:C57)</f>
        <v>47.52</v>
      </c>
      <c r="D50" s="99"/>
      <c r="E50" s="99">
        <f>SUM(E51:E57)</f>
        <v>47.52</v>
      </c>
      <c r="F50" s="76"/>
      <c r="H50" s="76"/>
    </row>
    <row r="51" spans="1:14" s="90" customFormat="1" ht="20.100000000000001" customHeight="1">
      <c r="A51" s="97" t="s">
        <v>453</v>
      </c>
      <c r="B51" s="100" t="s">
        <v>454</v>
      </c>
      <c r="C51" s="91">
        <f>D51+E51</f>
        <v>0</v>
      </c>
      <c r="D51" s="91"/>
      <c r="E51" s="91"/>
      <c r="F51" s="76"/>
      <c r="G51" s="76"/>
    </row>
    <row r="52" spans="1:14" s="90" customFormat="1" ht="20.100000000000001" customHeight="1">
      <c r="A52" s="97" t="s">
        <v>455</v>
      </c>
      <c r="B52" s="100" t="s">
        <v>456</v>
      </c>
      <c r="C52" s="91">
        <f t="shared" ref="C52:C57" si="2">D52+E52</f>
        <v>0</v>
      </c>
      <c r="D52" s="91"/>
      <c r="E52" s="91"/>
      <c r="F52" s="76"/>
      <c r="G52" s="76"/>
      <c r="I52" s="76"/>
      <c r="J52" s="76"/>
    </row>
    <row r="53" spans="1:14" s="90" customFormat="1" ht="20.100000000000001" customHeight="1">
      <c r="A53" s="97" t="s">
        <v>457</v>
      </c>
      <c r="B53" s="100" t="s">
        <v>391</v>
      </c>
      <c r="C53" s="91">
        <f t="shared" si="2"/>
        <v>3.8</v>
      </c>
      <c r="D53" s="91"/>
      <c r="E53" s="91">
        <v>3.8</v>
      </c>
      <c r="F53" s="76"/>
      <c r="G53" s="76"/>
      <c r="H53" s="76"/>
    </row>
    <row r="54" spans="1:14" s="90" customFormat="1" ht="20.100000000000001" customHeight="1">
      <c r="A54" s="97" t="s">
        <v>458</v>
      </c>
      <c r="B54" s="100" t="s">
        <v>459</v>
      </c>
      <c r="C54" s="91"/>
      <c r="D54" s="91"/>
      <c r="E54" s="91"/>
      <c r="F54" s="76"/>
      <c r="G54" s="76"/>
    </row>
    <row r="55" spans="1:14" s="90" customFormat="1" ht="20.100000000000001" customHeight="1">
      <c r="A55" s="97" t="s">
        <v>460</v>
      </c>
      <c r="B55" s="100" t="s">
        <v>461</v>
      </c>
      <c r="C55" s="91">
        <v>0.02</v>
      </c>
      <c r="D55" s="91"/>
      <c r="E55" s="91">
        <v>0.02</v>
      </c>
      <c r="F55" s="76"/>
      <c r="G55" s="76"/>
    </row>
    <row r="56" spans="1:14" s="90" customFormat="1" ht="20.100000000000001" customHeight="1">
      <c r="A56" s="97" t="s">
        <v>462</v>
      </c>
      <c r="B56" s="100" t="s">
        <v>463</v>
      </c>
      <c r="C56" s="91">
        <f t="shared" si="2"/>
        <v>0</v>
      </c>
      <c r="D56" s="91"/>
      <c r="E56" s="91"/>
      <c r="F56" s="76"/>
      <c r="G56" s="76"/>
    </row>
    <row r="57" spans="1:14" s="90" customFormat="1" ht="20.100000000000001" customHeight="1">
      <c r="A57" s="97" t="s">
        <v>464</v>
      </c>
      <c r="B57" s="100" t="s">
        <v>465</v>
      </c>
      <c r="C57" s="91">
        <f t="shared" si="2"/>
        <v>43.7</v>
      </c>
      <c r="D57" s="91"/>
      <c r="E57" s="91">
        <v>43.7</v>
      </c>
      <c r="F57" s="76"/>
    </row>
    <row r="58" spans="1:14" ht="20.100000000000001" customHeight="1">
      <c r="C58" s="101"/>
      <c r="D58" s="101"/>
      <c r="E58" s="101"/>
    </row>
    <row r="59" spans="1:14" ht="20.100000000000001" customHeight="1">
      <c r="D59" s="101"/>
      <c r="E59" s="101"/>
      <c r="F59" s="11"/>
      <c r="N59" s="11"/>
    </row>
  </sheetData>
  <mergeCells count="3">
    <mergeCell ref="A2:E2"/>
    <mergeCell ref="A5:B5"/>
    <mergeCell ref="C5:E5"/>
  </mergeCells>
  <phoneticPr fontId="26" type="noConversion"/>
  <printOptions horizontalCentered="1"/>
  <pageMargins left="0" right="0" top="0" bottom="0.78680555555555598" header="0.499305555555556" footer="0.49930555555555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G20"/>
  <sheetViews>
    <sheetView showGridLines="0" showZeros="0" zoomScale="70" zoomScaleNormal="70" workbookViewId="0">
      <selection activeCell="H20" sqref="H20"/>
    </sheetView>
  </sheetViews>
  <sheetFormatPr defaultColWidth="11.625" defaultRowHeight="12.75" customHeight="1"/>
  <cols>
    <col min="1" max="2" width="11.625" style="8" customWidth="1"/>
    <col min="3" max="3" width="18" style="8" customWidth="1"/>
    <col min="4" max="4" width="21.125" style="8" customWidth="1"/>
    <col min="5" max="5" width="21" style="8" customWidth="1"/>
    <col min="6" max="6" width="21.625" style="8" customWidth="1"/>
    <col min="7" max="7" width="11.625" style="8" customWidth="1"/>
    <col min="8" max="251" width="6.875" style="8" customWidth="1"/>
    <col min="252" max="16384" width="11.625" style="8"/>
  </cols>
  <sheetData>
    <row r="1" spans="1:7" ht="20.100000000000001" customHeight="1">
      <c r="A1" s="10" t="s">
        <v>466</v>
      </c>
      <c r="G1" s="88"/>
    </row>
    <row r="2" spans="1:7" ht="33">
      <c r="A2" s="77" t="s">
        <v>467</v>
      </c>
      <c r="B2" s="78"/>
      <c r="C2" s="78"/>
      <c r="D2" s="78"/>
      <c r="E2" s="78"/>
      <c r="F2" s="78"/>
      <c r="G2" s="78"/>
    </row>
    <row r="3" spans="1:7" ht="20.100000000000001" customHeight="1">
      <c r="A3" s="89"/>
      <c r="B3" s="78"/>
      <c r="C3" s="78"/>
      <c r="D3" s="78"/>
      <c r="E3" s="78"/>
      <c r="F3" s="78"/>
      <c r="G3" s="78"/>
    </row>
    <row r="4" spans="1:7" ht="20.100000000000001" customHeight="1">
      <c r="A4" s="90"/>
      <c r="B4" s="90"/>
      <c r="C4" s="90"/>
      <c r="D4" s="90"/>
      <c r="E4" s="90"/>
      <c r="F4" s="90"/>
      <c r="G4" s="16" t="s">
        <v>313</v>
      </c>
    </row>
    <row r="5" spans="1:7" ht="49.9" customHeight="1">
      <c r="A5" s="189" t="s">
        <v>597</v>
      </c>
      <c r="B5" s="189"/>
      <c r="C5" s="189"/>
      <c r="D5" s="189"/>
      <c r="E5" s="189"/>
      <c r="F5" s="189"/>
    </row>
    <row r="6" spans="1:7" ht="39" customHeight="1">
      <c r="A6" s="189" t="s">
        <v>318</v>
      </c>
      <c r="B6" s="191" t="s">
        <v>468</v>
      </c>
      <c r="C6" s="189" t="s">
        <v>469</v>
      </c>
      <c r="D6" s="189"/>
      <c r="E6" s="189"/>
      <c r="F6" s="189" t="s">
        <v>470</v>
      </c>
    </row>
    <row r="7" spans="1:7" ht="60" customHeight="1">
      <c r="A7" s="189"/>
      <c r="B7" s="191"/>
      <c r="C7" s="17" t="s">
        <v>340</v>
      </c>
      <c r="D7" s="4" t="s">
        <v>471</v>
      </c>
      <c r="E7" s="4" t="s">
        <v>472</v>
      </c>
      <c r="F7" s="189"/>
    </row>
    <row r="8" spans="1:7" s="9" customFormat="1" ht="60" customHeight="1">
      <c r="A8" s="91">
        <f>B8+C8+F8</f>
        <v>47</v>
      </c>
      <c r="B8" s="91"/>
      <c r="C8" s="91">
        <f>D8+E8</f>
        <v>42</v>
      </c>
      <c r="D8" s="91"/>
      <c r="E8" s="91">
        <v>42</v>
      </c>
      <c r="F8" s="91">
        <v>5</v>
      </c>
    </row>
    <row r="9" spans="1:7" ht="22.5" customHeight="1">
      <c r="B9" s="11"/>
      <c r="C9" s="11"/>
      <c r="D9" s="11"/>
      <c r="E9" s="11"/>
      <c r="F9" s="11"/>
      <c r="G9" s="11"/>
    </row>
    <row r="10" spans="1:7" ht="12.75" customHeight="1">
      <c r="B10" s="11"/>
      <c r="C10" s="11"/>
      <c r="D10" s="11"/>
      <c r="E10" s="11"/>
      <c r="F10" s="11"/>
      <c r="G10" s="11"/>
    </row>
    <row r="11" spans="1:7" ht="12.75" customHeight="1">
      <c r="B11" s="11"/>
      <c r="C11" s="11"/>
      <c r="D11" s="11"/>
      <c r="E11" s="11"/>
      <c r="F11" s="11"/>
      <c r="G11" s="11"/>
    </row>
    <row r="12" spans="1:7" ht="12.75" customHeight="1">
      <c r="B12" s="11"/>
      <c r="C12" s="11"/>
      <c r="D12" s="11"/>
      <c r="G12" s="11"/>
    </row>
    <row r="13" spans="1:7" ht="12.75" customHeight="1">
      <c r="B13" s="11"/>
      <c r="C13" s="11"/>
      <c r="D13" s="11"/>
      <c r="E13" s="11"/>
      <c r="F13" s="11"/>
    </row>
    <row r="14" spans="1:7" ht="12.75" customHeight="1">
      <c r="B14" s="11"/>
      <c r="C14" s="11"/>
      <c r="D14" s="11"/>
    </row>
    <row r="15" spans="1:7" ht="12.75" customHeight="1">
      <c r="E15" s="11"/>
    </row>
    <row r="16" spans="1:7" ht="12.75" customHeight="1">
      <c r="F16" s="11"/>
      <c r="G16" s="11"/>
    </row>
    <row r="20" spans="3:3" ht="12.75" customHeight="1">
      <c r="C20" s="11"/>
    </row>
  </sheetData>
  <mergeCells count="5">
    <mergeCell ref="A5:F5"/>
    <mergeCell ref="C6:E6"/>
    <mergeCell ref="A6:A7"/>
    <mergeCell ref="B6:B7"/>
    <mergeCell ref="F6:F7"/>
  </mergeCells>
  <phoneticPr fontId="26" type="noConversion"/>
  <printOptions horizontalCentered="1"/>
  <pageMargins left="0" right="0" top="0.999305555555556" bottom="0.999305555555556" header="0.499305555555556" footer="0.499305555555556"/>
  <pageSetup paperSize="9" scale="84"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E27"/>
  <sheetViews>
    <sheetView showGridLines="0" showZeros="0" workbookViewId="0">
      <selection activeCell="B7" sqref="B7"/>
    </sheetView>
  </sheetViews>
  <sheetFormatPr defaultColWidth="6.875" defaultRowHeight="12.75" customHeight="1"/>
  <cols>
    <col min="1" max="1" width="19.5" style="8" customWidth="1"/>
    <col min="2" max="2" width="52.5" style="8" customWidth="1"/>
    <col min="3" max="5" width="18.25" style="8" customWidth="1"/>
    <col min="6" max="16384" width="6.875" style="8"/>
  </cols>
  <sheetData>
    <row r="1" spans="1:5" ht="20.100000000000001" customHeight="1">
      <c r="A1" s="10" t="s">
        <v>473</v>
      </c>
      <c r="E1" s="45"/>
    </row>
    <row r="2" spans="1:5" ht="33">
      <c r="A2" s="77" t="s">
        <v>474</v>
      </c>
      <c r="B2" s="78"/>
      <c r="C2" s="78"/>
      <c r="D2" s="78"/>
      <c r="E2" s="78"/>
    </row>
    <row r="3" spans="1:5" ht="20.100000000000001" customHeight="1">
      <c r="A3" s="78"/>
      <c r="B3" s="78"/>
      <c r="C3" s="78"/>
      <c r="D3" s="78"/>
      <c r="E3" s="78"/>
    </row>
    <row r="4" spans="1:5" ht="30" customHeight="1">
      <c r="A4" s="79"/>
      <c r="B4" s="80"/>
      <c r="C4" s="80"/>
      <c r="D4" s="80"/>
      <c r="E4" s="81" t="s">
        <v>313</v>
      </c>
    </row>
    <row r="5" spans="1:5" ht="20.100000000000001" customHeight="1">
      <c r="A5" s="189" t="s">
        <v>338</v>
      </c>
      <c r="B5" s="193" t="s">
        <v>339</v>
      </c>
      <c r="C5" s="189" t="s">
        <v>475</v>
      </c>
      <c r="D5" s="189"/>
      <c r="E5" s="189"/>
    </row>
    <row r="6" spans="1:5" ht="39" customHeight="1">
      <c r="A6" s="192"/>
      <c r="B6" s="192"/>
      <c r="C6" s="82" t="s">
        <v>318</v>
      </c>
      <c r="D6" s="82" t="s">
        <v>341</v>
      </c>
      <c r="E6" s="82" t="s">
        <v>342</v>
      </c>
    </row>
    <row r="7" spans="1:5" ht="78" customHeight="1">
      <c r="A7" s="83"/>
      <c r="B7" s="84"/>
      <c r="C7" s="85"/>
      <c r="D7" s="86"/>
      <c r="E7" s="18"/>
    </row>
    <row r="8" spans="1:5" ht="49.15" customHeight="1">
      <c r="A8" s="87" t="s">
        <v>476</v>
      </c>
      <c r="B8" s="11"/>
      <c r="C8" s="11"/>
      <c r="D8" s="11"/>
      <c r="E8" s="11"/>
    </row>
    <row r="9" spans="1:5" ht="20.25" customHeight="1">
      <c r="A9" s="11"/>
      <c r="B9" s="11"/>
      <c r="C9" s="11"/>
      <c r="D9" s="11"/>
      <c r="E9" s="11"/>
    </row>
    <row r="10" spans="1:5" ht="12.75" customHeight="1">
      <c r="A10" s="11"/>
      <c r="B10" s="11"/>
      <c r="C10" s="11"/>
      <c r="E10" s="11"/>
    </row>
    <row r="11" spans="1:5" ht="12.75" customHeight="1">
      <c r="A11" s="11"/>
      <c r="B11" s="11"/>
      <c r="C11" s="11"/>
      <c r="D11" s="11"/>
      <c r="E11" s="11"/>
    </row>
    <row r="12" spans="1:5" ht="12.75" customHeight="1">
      <c r="A12" s="11"/>
      <c r="B12" s="11"/>
      <c r="C12" s="11"/>
      <c r="E12" s="11"/>
    </row>
    <row r="13" spans="1:5" ht="12.75" customHeight="1">
      <c r="A13" s="11"/>
      <c r="B13" s="11"/>
      <c r="D13" s="11"/>
      <c r="E13" s="11"/>
    </row>
    <row r="14" spans="1:5" ht="12.75" customHeight="1">
      <c r="A14" s="11"/>
      <c r="E14" s="11"/>
    </row>
    <row r="15" spans="1:5" ht="12.75" customHeight="1">
      <c r="B15" s="11"/>
    </row>
    <row r="16" spans="1:5" ht="12.75" customHeight="1">
      <c r="B16" s="11"/>
    </row>
    <row r="17" spans="2:4" ht="12.75" customHeight="1">
      <c r="B17" s="11"/>
    </row>
    <row r="18" spans="2:4" ht="12.75" customHeight="1">
      <c r="B18" s="11"/>
      <c r="D18" s="8" t="s">
        <v>600</v>
      </c>
    </row>
    <row r="19" spans="2:4" ht="12.75" customHeight="1">
      <c r="B19" s="11"/>
    </row>
    <row r="20" spans="2:4" ht="12.75" customHeight="1">
      <c r="B20" s="11"/>
    </row>
    <row r="22" spans="2:4" ht="12.75" customHeight="1">
      <c r="B22" s="11"/>
    </row>
    <row r="23" spans="2:4" ht="12.75" customHeight="1">
      <c r="B23" s="11"/>
    </row>
    <row r="25" spans="2:4" ht="12.75" customHeight="1">
      <c r="B25" s="11"/>
    </row>
    <row r="26" spans="2:4" ht="12.75" customHeight="1">
      <c r="B26" s="11"/>
    </row>
    <row r="27" spans="2:4" ht="12.75" customHeight="1">
      <c r="D27" s="11"/>
    </row>
  </sheetData>
  <mergeCells count="3">
    <mergeCell ref="C5:E5"/>
    <mergeCell ref="A5:A6"/>
    <mergeCell ref="B5:B6"/>
  </mergeCells>
  <phoneticPr fontId="26" type="noConversion"/>
  <printOptions horizontalCentered="1"/>
  <pageMargins left="0" right="0" top="0.999305555555556" bottom="0.999305555555556" header="0.499305555555556" footer="0.499305555555556"/>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IQ43"/>
  <sheetViews>
    <sheetView showGridLines="0" showZeros="0" zoomScale="90" zoomScaleNormal="90" workbookViewId="0">
      <selection activeCell="A7" sqref="A7"/>
    </sheetView>
  </sheetViews>
  <sheetFormatPr defaultColWidth="6.875" defaultRowHeight="20.100000000000001" customHeight="1"/>
  <cols>
    <col min="1" max="4" width="34.5" style="8" customWidth="1"/>
    <col min="5" max="159" width="6.75" style="8" customWidth="1"/>
    <col min="160" max="16384" width="6.875" style="8"/>
  </cols>
  <sheetData>
    <row r="1" spans="1:251" ht="20.100000000000001" customHeight="1">
      <c r="A1" s="10" t="s">
        <v>477</v>
      </c>
      <c r="B1" s="43"/>
      <c r="C1" s="44"/>
      <c r="D1" s="45"/>
      <c r="E1" s="44"/>
      <c r="F1" s="44"/>
      <c r="G1" s="44"/>
      <c r="H1" s="44"/>
      <c r="I1" s="44"/>
      <c r="J1" s="44"/>
      <c r="K1" s="44"/>
      <c r="L1" s="44"/>
      <c r="M1" s="44"/>
      <c r="N1" s="44"/>
      <c r="O1" s="44"/>
      <c r="P1" s="44"/>
      <c r="Q1" s="44"/>
      <c r="R1" s="44"/>
      <c r="S1" s="44"/>
      <c r="T1" s="44"/>
      <c r="U1" s="44"/>
      <c r="V1" s="44"/>
      <c r="W1" s="44"/>
      <c r="X1" s="44"/>
      <c r="Y1" s="44"/>
      <c r="Z1" s="44"/>
      <c r="AA1" s="44"/>
      <c r="AB1" s="44"/>
      <c r="AC1" s="44"/>
      <c r="AD1" s="44"/>
      <c r="AE1" s="44"/>
      <c r="AF1" s="44"/>
      <c r="AG1" s="44"/>
      <c r="AH1" s="44"/>
      <c r="AI1" s="44"/>
      <c r="AJ1" s="44"/>
      <c r="AK1" s="44"/>
      <c r="AL1" s="44"/>
      <c r="AM1" s="44"/>
      <c r="AN1" s="44"/>
      <c r="AO1" s="44"/>
      <c r="AP1" s="44"/>
      <c r="AQ1" s="44"/>
      <c r="AR1" s="44"/>
      <c r="AS1" s="44"/>
      <c r="AT1" s="44"/>
      <c r="AU1" s="44"/>
      <c r="AV1" s="44"/>
      <c r="AW1" s="44"/>
      <c r="AX1" s="44"/>
      <c r="AY1" s="44"/>
      <c r="AZ1" s="44"/>
      <c r="BA1" s="44"/>
      <c r="BB1" s="44"/>
      <c r="BC1" s="44"/>
      <c r="BD1" s="44"/>
      <c r="BE1" s="44"/>
      <c r="BF1" s="44"/>
      <c r="BG1" s="44"/>
      <c r="BH1" s="44"/>
      <c r="BI1" s="44"/>
      <c r="BJ1" s="44"/>
      <c r="BK1" s="44"/>
      <c r="BL1" s="44"/>
      <c r="BM1" s="44"/>
      <c r="BN1" s="44"/>
      <c r="BO1" s="44"/>
      <c r="BP1" s="44"/>
      <c r="BQ1" s="44"/>
      <c r="BR1" s="44"/>
      <c r="BS1" s="44"/>
      <c r="BT1" s="44"/>
      <c r="BU1" s="44"/>
      <c r="BV1" s="44"/>
      <c r="BW1" s="44"/>
      <c r="BX1" s="44"/>
      <c r="BY1" s="44"/>
      <c r="BZ1" s="44"/>
      <c r="CA1" s="44"/>
      <c r="CB1" s="44"/>
      <c r="CC1" s="44"/>
      <c r="CD1" s="44"/>
      <c r="CE1" s="44"/>
      <c r="CF1" s="44"/>
      <c r="CG1" s="44"/>
      <c r="CH1" s="44"/>
      <c r="CI1" s="44"/>
      <c r="CJ1" s="44"/>
      <c r="CK1" s="44"/>
      <c r="CL1" s="44"/>
      <c r="CM1" s="44"/>
      <c r="CN1" s="44"/>
      <c r="CO1" s="44"/>
      <c r="CP1" s="44"/>
      <c r="CQ1" s="44"/>
      <c r="CR1" s="44"/>
      <c r="CS1" s="44"/>
      <c r="CT1" s="44"/>
      <c r="CU1" s="44"/>
      <c r="CV1" s="44"/>
      <c r="CW1" s="44"/>
      <c r="CX1" s="44"/>
      <c r="CY1" s="44"/>
      <c r="CZ1" s="44"/>
      <c r="DA1" s="44"/>
      <c r="DB1" s="44"/>
      <c r="DC1" s="44"/>
      <c r="DD1" s="44"/>
      <c r="DE1" s="44"/>
      <c r="DF1" s="44"/>
      <c r="DG1" s="44"/>
      <c r="DH1" s="44"/>
      <c r="DI1" s="44"/>
      <c r="DJ1" s="44"/>
      <c r="DK1" s="44"/>
      <c r="DL1" s="44"/>
      <c r="DM1" s="44"/>
      <c r="DN1" s="44"/>
      <c r="DO1" s="44"/>
      <c r="DP1" s="44"/>
      <c r="DQ1" s="44"/>
      <c r="DR1" s="44"/>
      <c r="DS1" s="44"/>
      <c r="DT1" s="44"/>
      <c r="DU1" s="44"/>
      <c r="DV1" s="44"/>
      <c r="DW1" s="44"/>
      <c r="DX1" s="44"/>
      <c r="DY1" s="44"/>
      <c r="DZ1" s="44"/>
      <c r="EA1" s="44"/>
      <c r="EB1" s="44"/>
      <c r="EC1" s="44"/>
      <c r="ED1" s="44"/>
      <c r="EE1" s="44"/>
      <c r="EF1" s="44"/>
      <c r="EG1" s="44"/>
      <c r="EH1" s="44"/>
      <c r="EI1" s="44"/>
      <c r="EJ1" s="44"/>
      <c r="EK1" s="44"/>
      <c r="EL1" s="44"/>
      <c r="EM1" s="44"/>
      <c r="EN1" s="44"/>
      <c r="EO1" s="44"/>
      <c r="EP1" s="44"/>
      <c r="EQ1" s="44"/>
      <c r="ER1" s="44"/>
      <c r="ES1" s="44"/>
      <c r="ET1" s="44"/>
      <c r="EU1" s="44"/>
      <c r="EV1" s="44"/>
      <c r="EW1" s="44"/>
      <c r="EX1" s="44"/>
      <c r="EY1" s="44"/>
      <c r="EZ1" s="44"/>
      <c r="FA1" s="44"/>
      <c r="FB1" s="44"/>
      <c r="FC1" s="44"/>
      <c r="FD1" s="76"/>
      <c r="FE1" s="76"/>
      <c r="FF1" s="76"/>
      <c r="FG1" s="76"/>
      <c r="FH1" s="76"/>
      <c r="FI1" s="76"/>
      <c r="FJ1" s="76"/>
      <c r="FK1" s="76"/>
      <c r="FL1" s="76"/>
      <c r="FM1" s="76"/>
      <c r="FN1" s="76"/>
      <c r="FO1" s="76"/>
      <c r="FP1" s="76"/>
      <c r="FQ1" s="76"/>
      <c r="FR1" s="76"/>
      <c r="FS1" s="76"/>
      <c r="FT1" s="76"/>
      <c r="FU1" s="76"/>
      <c r="FV1" s="76"/>
      <c r="FW1" s="76"/>
      <c r="FX1" s="76"/>
      <c r="FY1" s="76"/>
      <c r="FZ1" s="76"/>
      <c r="GA1" s="76"/>
      <c r="GB1" s="76"/>
      <c r="GC1" s="76"/>
      <c r="GD1" s="76"/>
      <c r="GE1" s="76"/>
      <c r="GF1" s="76"/>
      <c r="GG1" s="76"/>
      <c r="GH1" s="76"/>
      <c r="GI1" s="76"/>
      <c r="GJ1" s="76"/>
      <c r="GK1" s="76"/>
      <c r="GL1" s="76"/>
      <c r="GM1" s="76"/>
      <c r="GN1" s="76"/>
      <c r="GO1" s="76"/>
      <c r="GP1" s="76"/>
      <c r="GQ1" s="76"/>
      <c r="GR1" s="76"/>
      <c r="GS1" s="76"/>
      <c r="GT1" s="76"/>
      <c r="GU1" s="76"/>
      <c r="GV1" s="76"/>
      <c r="GW1" s="76"/>
      <c r="GX1" s="76"/>
      <c r="GY1" s="76"/>
      <c r="GZ1" s="76"/>
      <c r="HA1" s="76"/>
      <c r="HB1" s="76"/>
      <c r="HC1" s="76"/>
      <c r="HD1" s="76"/>
      <c r="HE1" s="76"/>
      <c r="HF1" s="76"/>
      <c r="HG1" s="76"/>
      <c r="HH1" s="76"/>
      <c r="HI1" s="76"/>
      <c r="HJ1" s="76"/>
      <c r="HK1" s="76"/>
      <c r="HL1" s="76"/>
      <c r="HM1" s="76"/>
      <c r="HN1" s="76"/>
      <c r="HO1" s="76"/>
      <c r="HP1" s="76"/>
      <c r="HQ1" s="76"/>
      <c r="HR1" s="76"/>
      <c r="HS1" s="76"/>
      <c r="HT1" s="76"/>
      <c r="HU1" s="76"/>
      <c r="HV1" s="76"/>
      <c r="HW1" s="76"/>
      <c r="HX1" s="76"/>
      <c r="HY1" s="76"/>
      <c r="HZ1" s="76"/>
      <c r="IA1" s="76"/>
      <c r="IB1" s="76"/>
      <c r="IC1" s="76"/>
      <c r="ID1" s="76"/>
      <c r="IE1" s="76"/>
      <c r="IF1" s="76"/>
      <c r="IG1" s="76"/>
      <c r="IH1" s="76"/>
      <c r="II1" s="76"/>
      <c r="IJ1" s="76"/>
      <c r="IK1" s="76"/>
      <c r="IL1" s="76"/>
      <c r="IM1" s="76"/>
      <c r="IN1" s="76"/>
      <c r="IO1" s="76"/>
      <c r="IP1" s="76"/>
      <c r="IQ1" s="76"/>
    </row>
    <row r="2" spans="1:251" ht="33">
      <c r="A2" s="46" t="s">
        <v>478</v>
      </c>
      <c r="B2" s="47"/>
      <c r="C2" s="48"/>
      <c r="D2" s="47"/>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c r="CA2" s="44"/>
      <c r="CB2" s="44"/>
      <c r="CC2" s="44"/>
      <c r="CD2" s="44"/>
      <c r="CE2" s="44"/>
      <c r="CF2" s="44"/>
      <c r="CG2" s="44"/>
      <c r="CH2" s="44"/>
      <c r="CI2" s="44"/>
      <c r="CJ2" s="44"/>
      <c r="CK2" s="44"/>
      <c r="CL2" s="44"/>
      <c r="CM2" s="44"/>
      <c r="CN2" s="44"/>
      <c r="CO2" s="44"/>
      <c r="CP2" s="44"/>
      <c r="CQ2" s="44"/>
      <c r="CR2" s="44"/>
      <c r="CS2" s="44"/>
      <c r="CT2" s="44"/>
      <c r="CU2" s="44"/>
      <c r="CV2" s="44"/>
      <c r="CW2" s="44"/>
      <c r="CX2" s="44"/>
      <c r="CY2" s="44"/>
      <c r="CZ2" s="44"/>
      <c r="DA2" s="44"/>
      <c r="DB2" s="44"/>
      <c r="DC2" s="44"/>
      <c r="DD2" s="44"/>
      <c r="DE2" s="44"/>
      <c r="DF2" s="44"/>
      <c r="DG2" s="44"/>
      <c r="DH2" s="44"/>
      <c r="DI2" s="44"/>
      <c r="DJ2" s="44"/>
      <c r="DK2" s="44"/>
      <c r="DL2" s="44"/>
      <c r="DM2" s="44"/>
      <c r="DN2" s="44"/>
      <c r="DO2" s="44"/>
      <c r="DP2" s="44"/>
      <c r="DQ2" s="44"/>
      <c r="DR2" s="44"/>
      <c r="DS2" s="44"/>
      <c r="DT2" s="44"/>
      <c r="DU2" s="44"/>
      <c r="DV2" s="44"/>
      <c r="DW2" s="44"/>
      <c r="DX2" s="44"/>
      <c r="DY2" s="44"/>
      <c r="DZ2" s="44"/>
      <c r="EA2" s="44"/>
      <c r="EB2" s="44"/>
      <c r="EC2" s="44"/>
      <c r="ED2" s="44"/>
      <c r="EE2" s="44"/>
      <c r="EF2" s="44"/>
      <c r="EG2" s="44"/>
      <c r="EH2" s="44"/>
      <c r="EI2" s="44"/>
      <c r="EJ2" s="44"/>
      <c r="EK2" s="44"/>
      <c r="EL2" s="44"/>
      <c r="EM2" s="44"/>
      <c r="EN2" s="44"/>
      <c r="EO2" s="44"/>
      <c r="EP2" s="44"/>
      <c r="EQ2" s="44"/>
      <c r="ER2" s="44"/>
      <c r="ES2" s="44"/>
      <c r="ET2" s="44"/>
      <c r="EU2" s="44"/>
      <c r="EV2" s="44"/>
      <c r="EW2" s="44"/>
      <c r="EX2" s="44"/>
      <c r="EY2" s="44"/>
      <c r="EZ2" s="44"/>
      <c r="FA2" s="44"/>
      <c r="FB2" s="44"/>
      <c r="FC2" s="44"/>
      <c r="FD2" s="76"/>
      <c r="FE2" s="76"/>
      <c r="FF2" s="76"/>
      <c r="FG2" s="76"/>
      <c r="FH2" s="76"/>
      <c r="FI2" s="76"/>
      <c r="FJ2" s="76"/>
      <c r="FK2" s="76"/>
      <c r="FL2" s="76"/>
      <c r="FM2" s="76"/>
      <c r="FN2" s="76"/>
      <c r="FO2" s="76"/>
      <c r="FP2" s="76"/>
      <c r="FQ2" s="76"/>
      <c r="FR2" s="76"/>
      <c r="FS2" s="76"/>
      <c r="FT2" s="76"/>
      <c r="FU2" s="76"/>
      <c r="FV2" s="76"/>
      <c r="FW2" s="76"/>
      <c r="FX2" s="76"/>
      <c r="FY2" s="76"/>
      <c r="FZ2" s="76"/>
      <c r="GA2" s="76"/>
      <c r="GB2" s="76"/>
      <c r="GC2" s="76"/>
      <c r="GD2" s="76"/>
      <c r="GE2" s="76"/>
      <c r="GF2" s="76"/>
      <c r="GG2" s="76"/>
      <c r="GH2" s="76"/>
      <c r="GI2" s="76"/>
      <c r="GJ2" s="76"/>
      <c r="GK2" s="76"/>
      <c r="GL2" s="76"/>
      <c r="GM2" s="76"/>
      <c r="GN2" s="76"/>
      <c r="GO2" s="76"/>
      <c r="GP2" s="76"/>
      <c r="GQ2" s="76"/>
      <c r="GR2" s="76"/>
      <c r="GS2" s="76"/>
      <c r="GT2" s="76"/>
      <c r="GU2" s="76"/>
      <c r="GV2" s="76"/>
      <c r="GW2" s="76"/>
      <c r="GX2" s="76"/>
      <c r="GY2" s="76"/>
      <c r="GZ2" s="76"/>
      <c r="HA2" s="76"/>
      <c r="HB2" s="76"/>
      <c r="HC2" s="76"/>
      <c r="HD2" s="76"/>
      <c r="HE2" s="76"/>
      <c r="HF2" s="76"/>
      <c r="HG2" s="76"/>
      <c r="HH2" s="76"/>
      <c r="HI2" s="76"/>
      <c r="HJ2" s="76"/>
      <c r="HK2" s="76"/>
      <c r="HL2" s="76"/>
      <c r="HM2" s="76"/>
      <c r="HN2" s="76"/>
      <c r="HO2" s="76"/>
      <c r="HP2" s="76"/>
      <c r="HQ2" s="76"/>
      <c r="HR2" s="76"/>
      <c r="HS2" s="76"/>
      <c r="HT2" s="76"/>
      <c r="HU2" s="76"/>
      <c r="HV2" s="76"/>
      <c r="HW2" s="76"/>
      <c r="HX2" s="76"/>
      <c r="HY2" s="76"/>
      <c r="HZ2" s="76"/>
      <c r="IA2" s="76"/>
      <c r="IB2" s="76"/>
      <c r="IC2" s="76"/>
      <c r="ID2" s="76"/>
      <c r="IE2" s="76"/>
      <c r="IF2" s="76"/>
      <c r="IG2" s="76"/>
      <c r="IH2" s="76"/>
      <c r="II2" s="76"/>
      <c r="IJ2" s="76"/>
      <c r="IK2" s="76"/>
      <c r="IL2" s="76"/>
      <c r="IM2" s="76"/>
      <c r="IN2" s="76"/>
      <c r="IO2" s="76"/>
      <c r="IP2" s="76"/>
      <c r="IQ2" s="76"/>
    </row>
    <row r="3" spans="1:251" ht="20.100000000000001" customHeight="1">
      <c r="A3" s="47"/>
      <c r="B3" s="47"/>
      <c r="C3" s="48"/>
      <c r="D3" s="47"/>
      <c r="E3" s="44"/>
      <c r="F3" s="44"/>
      <c r="G3" s="44"/>
      <c r="H3" s="44"/>
      <c r="I3" s="44"/>
      <c r="J3" s="44"/>
      <c r="K3" s="44"/>
      <c r="L3" s="44"/>
      <c r="M3" s="44"/>
      <c r="N3" s="44"/>
      <c r="O3" s="44"/>
      <c r="P3" s="44"/>
      <c r="Q3" s="44"/>
      <c r="R3" s="44"/>
      <c r="S3" s="44"/>
      <c r="T3" s="44"/>
      <c r="U3" s="44"/>
      <c r="V3" s="44"/>
      <c r="W3" s="44"/>
      <c r="X3" s="44"/>
      <c r="Y3" s="44"/>
      <c r="Z3" s="44"/>
      <c r="AA3" s="44"/>
      <c r="AB3" s="44"/>
      <c r="AC3" s="44"/>
      <c r="AD3" s="44"/>
      <c r="AE3" s="44"/>
      <c r="AF3" s="44"/>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76"/>
      <c r="FE3" s="76"/>
      <c r="FF3" s="76"/>
      <c r="FG3" s="76"/>
      <c r="FH3" s="76"/>
      <c r="FI3" s="76"/>
      <c r="FJ3" s="76"/>
      <c r="FK3" s="76"/>
      <c r="FL3" s="76"/>
      <c r="FM3" s="76"/>
      <c r="FN3" s="76"/>
      <c r="FO3" s="76"/>
      <c r="FP3" s="76"/>
      <c r="FQ3" s="76"/>
      <c r="FR3" s="76"/>
      <c r="FS3" s="76"/>
      <c r="FT3" s="76"/>
      <c r="FU3" s="76"/>
      <c r="FV3" s="76"/>
      <c r="FW3" s="76"/>
      <c r="FX3" s="76"/>
      <c r="FY3" s="76"/>
      <c r="FZ3" s="76"/>
      <c r="GA3" s="76"/>
      <c r="GB3" s="76"/>
      <c r="GC3" s="76"/>
      <c r="GD3" s="76"/>
      <c r="GE3" s="76"/>
      <c r="GF3" s="76"/>
      <c r="GG3" s="76"/>
      <c r="GH3" s="76"/>
      <c r="GI3" s="76"/>
      <c r="GJ3" s="76"/>
      <c r="GK3" s="76"/>
      <c r="GL3" s="76"/>
      <c r="GM3" s="76"/>
      <c r="GN3" s="76"/>
      <c r="GO3" s="76"/>
      <c r="GP3" s="76"/>
      <c r="GQ3" s="76"/>
      <c r="GR3" s="76"/>
      <c r="GS3" s="76"/>
      <c r="GT3" s="76"/>
      <c r="GU3" s="76"/>
      <c r="GV3" s="76"/>
      <c r="GW3" s="76"/>
      <c r="GX3" s="76"/>
      <c r="GY3" s="76"/>
      <c r="GZ3" s="76"/>
      <c r="HA3" s="76"/>
      <c r="HB3" s="76"/>
      <c r="HC3" s="76"/>
      <c r="HD3" s="76"/>
      <c r="HE3" s="76"/>
      <c r="HF3" s="76"/>
      <c r="HG3" s="76"/>
      <c r="HH3" s="76"/>
      <c r="HI3" s="76"/>
      <c r="HJ3" s="76"/>
      <c r="HK3" s="76"/>
      <c r="HL3" s="76"/>
      <c r="HM3" s="76"/>
      <c r="HN3" s="76"/>
      <c r="HO3" s="76"/>
      <c r="HP3" s="76"/>
      <c r="HQ3" s="76"/>
      <c r="HR3" s="76"/>
      <c r="HS3" s="76"/>
      <c r="HT3" s="76"/>
      <c r="HU3" s="76"/>
      <c r="HV3" s="76"/>
      <c r="HW3" s="76"/>
      <c r="HX3" s="76"/>
      <c r="HY3" s="76"/>
      <c r="HZ3" s="76"/>
      <c r="IA3" s="76"/>
      <c r="IB3" s="76"/>
      <c r="IC3" s="76"/>
      <c r="ID3" s="76"/>
      <c r="IE3" s="76"/>
      <c r="IF3" s="76"/>
      <c r="IG3" s="76"/>
      <c r="IH3" s="76"/>
      <c r="II3" s="76"/>
      <c r="IJ3" s="76"/>
      <c r="IK3" s="76"/>
      <c r="IL3" s="76"/>
      <c r="IM3" s="76"/>
      <c r="IN3" s="76"/>
      <c r="IO3" s="76"/>
      <c r="IP3" s="76"/>
      <c r="IQ3" s="76"/>
    </row>
    <row r="4" spans="1:251" ht="20.100000000000001" customHeight="1">
      <c r="A4" s="14"/>
      <c r="B4" s="49"/>
      <c r="C4" s="50"/>
      <c r="D4" s="16" t="s">
        <v>313</v>
      </c>
      <c r="E4" s="44"/>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c r="CA4" s="44"/>
      <c r="CB4" s="44"/>
      <c r="CC4" s="44"/>
      <c r="CD4" s="44"/>
      <c r="CE4" s="44"/>
      <c r="CF4" s="44"/>
      <c r="CG4" s="44"/>
      <c r="CH4" s="44"/>
      <c r="CI4" s="44"/>
      <c r="CJ4" s="44"/>
      <c r="CK4" s="44"/>
      <c r="CL4" s="44"/>
      <c r="CM4" s="44"/>
      <c r="CN4" s="44"/>
      <c r="CO4" s="44"/>
      <c r="CP4" s="44"/>
      <c r="CQ4" s="44"/>
      <c r="CR4" s="44"/>
      <c r="CS4" s="44"/>
      <c r="CT4" s="44"/>
      <c r="CU4" s="44"/>
      <c r="CV4" s="44"/>
      <c r="CW4" s="44"/>
      <c r="CX4" s="44"/>
      <c r="CY4" s="44"/>
      <c r="CZ4" s="44"/>
      <c r="DA4" s="44"/>
      <c r="DB4" s="44"/>
      <c r="DC4" s="44"/>
      <c r="DD4" s="44"/>
      <c r="DE4" s="44"/>
      <c r="DF4" s="44"/>
      <c r="DG4" s="44"/>
      <c r="DH4" s="44"/>
      <c r="DI4" s="44"/>
      <c r="DJ4" s="44"/>
      <c r="DK4" s="44"/>
      <c r="DL4" s="44"/>
      <c r="DM4" s="44"/>
      <c r="DN4" s="44"/>
      <c r="DO4" s="44"/>
      <c r="DP4" s="44"/>
      <c r="DQ4" s="44"/>
      <c r="DR4" s="44"/>
      <c r="DS4" s="44"/>
      <c r="DT4" s="44"/>
      <c r="DU4" s="44"/>
      <c r="DV4" s="44"/>
      <c r="DW4" s="44"/>
      <c r="DX4" s="44"/>
      <c r="DY4" s="44"/>
      <c r="DZ4" s="44"/>
      <c r="EA4" s="44"/>
      <c r="EB4" s="44"/>
      <c r="EC4" s="44"/>
      <c r="ED4" s="44"/>
      <c r="EE4" s="44"/>
      <c r="EF4" s="44"/>
      <c r="EG4" s="44"/>
      <c r="EH4" s="44"/>
      <c r="EI4" s="44"/>
      <c r="EJ4" s="44"/>
      <c r="EK4" s="44"/>
      <c r="EL4" s="44"/>
      <c r="EM4" s="44"/>
      <c r="EN4" s="44"/>
      <c r="EO4" s="44"/>
      <c r="EP4" s="44"/>
      <c r="EQ4" s="44"/>
      <c r="ER4" s="44"/>
      <c r="ES4" s="44"/>
      <c r="ET4" s="44"/>
      <c r="EU4" s="44"/>
      <c r="EV4" s="44"/>
      <c r="EW4" s="44"/>
      <c r="EX4" s="44"/>
      <c r="EY4" s="44"/>
      <c r="EZ4" s="44"/>
      <c r="FA4" s="44"/>
      <c r="FB4" s="44"/>
      <c r="FC4" s="44"/>
      <c r="FD4" s="76"/>
      <c r="FE4" s="76"/>
      <c r="FF4" s="76"/>
      <c r="FG4" s="76"/>
      <c r="FH4" s="76"/>
      <c r="FI4" s="76"/>
      <c r="FJ4" s="76"/>
      <c r="FK4" s="76"/>
      <c r="FL4" s="76"/>
      <c r="FM4" s="76"/>
      <c r="FN4" s="76"/>
      <c r="FO4" s="76"/>
      <c r="FP4" s="76"/>
      <c r="FQ4" s="76"/>
      <c r="FR4" s="76"/>
      <c r="FS4" s="76"/>
      <c r="FT4" s="76"/>
      <c r="FU4" s="76"/>
      <c r="FV4" s="76"/>
      <c r="FW4" s="76"/>
      <c r="FX4" s="76"/>
      <c r="FY4" s="76"/>
      <c r="FZ4" s="76"/>
      <c r="GA4" s="76"/>
      <c r="GB4" s="76"/>
      <c r="GC4" s="76"/>
      <c r="GD4" s="76"/>
      <c r="GE4" s="76"/>
      <c r="GF4" s="76"/>
      <c r="GG4" s="76"/>
      <c r="GH4" s="76"/>
      <c r="GI4" s="76"/>
      <c r="GJ4" s="76"/>
      <c r="GK4" s="76"/>
      <c r="GL4" s="76"/>
      <c r="GM4" s="76"/>
      <c r="GN4" s="76"/>
      <c r="GO4" s="76"/>
      <c r="GP4" s="76"/>
      <c r="GQ4" s="76"/>
      <c r="GR4" s="76"/>
      <c r="GS4" s="76"/>
      <c r="GT4" s="76"/>
      <c r="GU4" s="76"/>
      <c r="GV4" s="76"/>
      <c r="GW4" s="76"/>
      <c r="GX4" s="76"/>
      <c r="GY4" s="76"/>
      <c r="GZ4" s="76"/>
      <c r="HA4" s="76"/>
      <c r="HB4" s="76"/>
      <c r="HC4" s="76"/>
      <c r="HD4" s="76"/>
      <c r="HE4" s="76"/>
      <c r="HF4" s="76"/>
      <c r="HG4" s="76"/>
      <c r="HH4" s="76"/>
      <c r="HI4" s="76"/>
      <c r="HJ4" s="76"/>
      <c r="HK4" s="76"/>
      <c r="HL4" s="76"/>
      <c r="HM4" s="76"/>
      <c r="HN4" s="76"/>
      <c r="HO4" s="76"/>
      <c r="HP4" s="76"/>
      <c r="HQ4" s="76"/>
      <c r="HR4" s="76"/>
      <c r="HS4" s="76"/>
      <c r="HT4" s="76"/>
      <c r="HU4" s="76"/>
      <c r="HV4" s="76"/>
      <c r="HW4" s="76"/>
      <c r="HX4" s="76"/>
      <c r="HY4" s="76"/>
      <c r="HZ4" s="76"/>
      <c r="IA4" s="76"/>
      <c r="IB4" s="76"/>
      <c r="IC4" s="76"/>
      <c r="ID4" s="76"/>
      <c r="IE4" s="76"/>
      <c r="IF4" s="76"/>
      <c r="IG4" s="76"/>
      <c r="IH4" s="76"/>
      <c r="II4" s="76"/>
      <c r="IJ4" s="76"/>
      <c r="IK4" s="76"/>
      <c r="IL4" s="76"/>
      <c r="IM4" s="76"/>
      <c r="IN4" s="76"/>
      <c r="IO4" s="76"/>
      <c r="IP4" s="76"/>
      <c r="IQ4" s="76"/>
    </row>
    <row r="5" spans="1:251" ht="23.25" customHeight="1">
      <c r="A5" s="189" t="s">
        <v>314</v>
      </c>
      <c r="B5" s="189"/>
      <c r="C5" s="189" t="s">
        <v>315</v>
      </c>
      <c r="D5" s="189"/>
      <c r="E5" s="44"/>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c r="BI5" s="44"/>
      <c r="BJ5" s="44"/>
      <c r="BK5" s="44"/>
      <c r="BL5" s="44"/>
      <c r="BM5" s="44"/>
      <c r="BN5" s="44"/>
      <c r="BO5" s="44"/>
      <c r="BP5" s="44"/>
      <c r="BQ5" s="44"/>
      <c r="BR5" s="44"/>
      <c r="BS5" s="44"/>
      <c r="BT5" s="44"/>
      <c r="BU5" s="44"/>
      <c r="BV5" s="44"/>
      <c r="BW5" s="44"/>
      <c r="BX5" s="44"/>
      <c r="BY5" s="44"/>
      <c r="BZ5" s="44"/>
      <c r="CA5" s="44"/>
      <c r="CB5" s="44"/>
      <c r="CC5" s="44"/>
      <c r="CD5" s="44"/>
      <c r="CE5" s="44"/>
      <c r="CF5" s="44"/>
      <c r="CG5" s="44"/>
      <c r="CH5" s="44"/>
      <c r="CI5" s="44"/>
      <c r="CJ5" s="44"/>
      <c r="CK5" s="44"/>
      <c r="CL5" s="44"/>
      <c r="CM5" s="44"/>
      <c r="CN5" s="44"/>
      <c r="CO5" s="44"/>
      <c r="CP5" s="44"/>
      <c r="CQ5" s="44"/>
      <c r="CR5" s="44"/>
      <c r="CS5" s="44"/>
      <c r="CT5" s="44"/>
      <c r="CU5" s="44"/>
      <c r="CV5" s="44"/>
      <c r="CW5" s="44"/>
      <c r="CX5" s="44"/>
      <c r="CY5" s="44"/>
      <c r="CZ5" s="44"/>
      <c r="DA5" s="44"/>
      <c r="DB5" s="44"/>
      <c r="DC5" s="44"/>
      <c r="DD5" s="44"/>
      <c r="DE5" s="44"/>
      <c r="DF5" s="44"/>
      <c r="DG5" s="44"/>
      <c r="DH5" s="44"/>
      <c r="DI5" s="44"/>
      <c r="DJ5" s="44"/>
      <c r="DK5" s="44"/>
      <c r="DL5" s="44"/>
      <c r="DM5" s="44"/>
      <c r="DN5" s="44"/>
      <c r="DO5" s="44"/>
      <c r="DP5" s="44"/>
      <c r="DQ5" s="44"/>
      <c r="DR5" s="44"/>
      <c r="DS5" s="44"/>
      <c r="DT5" s="44"/>
      <c r="DU5" s="44"/>
      <c r="DV5" s="44"/>
      <c r="DW5" s="44"/>
      <c r="DX5" s="44"/>
      <c r="DY5" s="44"/>
      <c r="DZ5" s="44"/>
      <c r="EA5" s="44"/>
      <c r="EB5" s="44"/>
      <c r="EC5" s="44"/>
      <c r="ED5" s="44"/>
      <c r="EE5" s="44"/>
      <c r="EF5" s="44"/>
      <c r="EG5" s="44"/>
      <c r="EH5" s="44"/>
      <c r="EI5" s="44"/>
      <c r="EJ5" s="44"/>
      <c r="EK5" s="44"/>
      <c r="EL5" s="44"/>
      <c r="EM5" s="44"/>
      <c r="EN5" s="44"/>
      <c r="EO5" s="44"/>
      <c r="EP5" s="44"/>
      <c r="EQ5" s="44"/>
      <c r="ER5" s="44"/>
      <c r="ES5" s="44"/>
      <c r="ET5" s="44"/>
      <c r="EU5" s="44"/>
      <c r="EV5" s="44"/>
      <c r="EW5" s="44"/>
      <c r="EX5" s="44"/>
      <c r="EY5" s="44"/>
      <c r="EZ5" s="44"/>
      <c r="FA5" s="44"/>
      <c r="FB5" s="44"/>
      <c r="FC5" s="44"/>
      <c r="FD5" s="76"/>
      <c r="FE5" s="76"/>
      <c r="FF5" s="76"/>
      <c r="FG5" s="76"/>
      <c r="FH5" s="76"/>
      <c r="FI5" s="76"/>
      <c r="FJ5" s="76"/>
      <c r="FK5" s="76"/>
      <c r="FL5" s="76"/>
      <c r="FM5" s="76"/>
      <c r="FN5" s="76"/>
      <c r="FO5" s="76"/>
      <c r="FP5" s="76"/>
      <c r="FQ5" s="76"/>
      <c r="FR5" s="76"/>
      <c r="FS5" s="76"/>
      <c r="FT5" s="76"/>
      <c r="FU5" s="76"/>
      <c r="FV5" s="76"/>
      <c r="FW5" s="76"/>
      <c r="FX5" s="76"/>
      <c r="FY5" s="76"/>
      <c r="FZ5" s="76"/>
      <c r="GA5" s="76"/>
      <c r="GB5" s="76"/>
      <c r="GC5" s="76"/>
      <c r="GD5" s="76"/>
      <c r="GE5" s="76"/>
      <c r="GF5" s="76"/>
      <c r="GG5" s="76"/>
      <c r="GH5" s="76"/>
      <c r="GI5" s="76"/>
      <c r="GJ5" s="76"/>
      <c r="GK5" s="76"/>
      <c r="GL5" s="76"/>
      <c r="GM5" s="76"/>
      <c r="GN5" s="76"/>
      <c r="GO5" s="76"/>
      <c r="GP5" s="76"/>
      <c r="GQ5" s="76"/>
      <c r="GR5" s="76"/>
      <c r="GS5" s="76"/>
      <c r="GT5" s="76"/>
      <c r="GU5" s="76"/>
      <c r="GV5" s="76"/>
      <c r="GW5" s="76"/>
      <c r="GX5" s="76"/>
      <c r="GY5" s="76"/>
      <c r="GZ5" s="76"/>
      <c r="HA5" s="76"/>
      <c r="HB5" s="76"/>
      <c r="HC5" s="76"/>
      <c r="HD5" s="76"/>
      <c r="HE5" s="76"/>
      <c r="HF5" s="76"/>
      <c r="HG5" s="76"/>
      <c r="HH5" s="76"/>
      <c r="HI5" s="76"/>
      <c r="HJ5" s="76"/>
      <c r="HK5" s="76"/>
      <c r="HL5" s="76"/>
      <c r="HM5" s="76"/>
      <c r="HN5" s="76"/>
      <c r="HO5" s="76"/>
      <c r="HP5" s="76"/>
      <c r="HQ5" s="76"/>
      <c r="HR5" s="76"/>
      <c r="HS5" s="76"/>
      <c r="HT5" s="76"/>
      <c r="HU5" s="76"/>
      <c r="HV5" s="76"/>
      <c r="HW5" s="76"/>
      <c r="HX5" s="76"/>
      <c r="HY5" s="76"/>
      <c r="HZ5" s="76"/>
      <c r="IA5" s="76"/>
      <c r="IB5" s="76"/>
      <c r="IC5" s="76"/>
      <c r="ID5" s="76"/>
      <c r="IE5" s="76"/>
      <c r="IF5" s="76"/>
      <c r="IG5" s="76"/>
      <c r="IH5" s="76"/>
      <c r="II5" s="76"/>
      <c r="IJ5" s="76"/>
      <c r="IK5" s="76"/>
      <c r="IL5" s="76"/>
      <c r="IM5" s="76"/>
      <c r="IN5" s="76"/>
      <c r="IO5" s="76"/>
      <c r="IP5" s="76"/>
      <c r="IQ5" s="76"/>
    </row>
    <row r="6" spans="1:251" ht="24" customHeight="1">
      <c r="A6" s="35" t="s">
        <v>316</v>
      </c>
      <c r="B6" s="51" t="s">
        <v>317</v>
      </c>
      <c r="C6" s="35" t="s">
        <v>316</v>
      </c>
      <c r="D6" s="35" t="s">
        <v>317</v>
      </c>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c r="BI6" s="44"/>
      <c r="BJ6" s="44"/>
      <c r="BK6" s="44"/>
      <c r="BL6" s="44"/>
      <c r="BM6" s="44"/>
      <c r="BN6" s="44"/>
      <c r="BO6" s="44"/>
      <c r="BP6" s="44"/>
      <c r="BQ6" s="44"/>
      <c r="BR6" s="44"/>
      <c r="BS6" s="44"/>
      <c r="BT6" s="44"/>
      <c r="BU6" s="44"/>
      <c r="BV6" s="44"/>
      <c r="BW6" s="44"/>
      <c r="BX6" s="44"/>
      <c r="BY6" s="44"/>
      <c r="BZ6" s="44"/>
      <c r="CA6" s="44"/>
      <c r="CB6" s="44"/>
      <c r="CC6" s="44"/>
      <c r="CD6" s="44"/>
      <c r="CE6" s="44"/>
      <c r="CF6" s="44"/>
      <c r="CG6" s="44"/>
      <c r="CH6" s="44"/>
      <c r="CI6" s="44"/>
      <c r="CJ6" s="44"/>
      <c r="CK6" s="44"/>
      <c r="CL6" s="44"/>
      <c r="CM6" s="44"/>
      <c r="CN6" s="44"/>
      <c r="CO6" s="44"/>
      <c r="CP6" s="44"/>
      <c r="CQ6" s="44"/>
      <c r="CR6" s="44"/>
      <c r="CS6" s="44"/>
      <c r="CT6" s="44"/>
      <c r="CU6" s="44"/>
      <c r="CV6" s="44"/>
      <c r="CW6" s="44"/>
      <c r="CX6" s="44"/>
      <c r="CY6" s="44"/>
      <c r="CZ6" s="44"/>
      <c r="DA6" s="44"/>
      <c r="DB6" s="44"/>
      <c r="DC6" s="44"/>
      <c r="DD6" s="44"/>
      <c r="DE6" s="44"/>
      <c r="DF6" s="44"/>
      <c r="DG6" s="44"/>
      <c r="DH6" s="44"/>
      <c r="DI6" s="44"/>
      <c r="DJ6" s="44"/>
      <c r="DK6" s="44"/>
      <c r="DL6" s="44"/>
      <c r="DM6" s="44"/>
      <c r="DN6" s="44"/>
      <c r="DO6" s="44"/>
      <c r="DP6" s="44"/>
      <c r="DQ6" s="44"/>
      <c r="DR6" s="44"/>
      <c r="DS6" s="44"/>
      <c r="DT6" s="44"/>
      <c r="DU6" s="44"/>
      <c r="DV6" s="44"/>
      <c r="DW6" s="44"/>
      <c r="DX6" s="44"/>
      <c r="DY6" s="44"/>
      <c r="DZ6" s="44"/>
      <c r="EA6" s="44"/>
      <c r="EB6" s="44"/>
      <c r="EC6" s="44"/>
      <c r="ED6" s="44"/>
      <c r="EE6" s="44"/>
      <c r="EF6" s="44"/>
      <c r="EG6" s="44"/>
      <c r="EH6" s="44"/>
      <c r="EI6" s="44"/>
      <c r="EJ6" s="44"/>
      <c r="EK6" s="44"/>
      <c r="EL6" s="44"/>
      <c r="EM6" s="44"/>
      <c r="EN6" s="44"/>
      <c r="EO6" s="44"/>
      <c r="EP6" s="44"/>
      <c r="EQ6" s="44"/>
      <c r="ER6" s="44"/>
      <c r="ES6" s="44"/>
      <c r="ET6" s="44"/>
      <c r="EU6" s="44"/>
      <c r="EV6" s="44"/>
      <c r="EW6" s="44"/>
      <c r="EX6" s="44"/>
      <c r="EY6" s="44"/>
      <c r="EZ6" s="44"/>
      <c r="FA6" s="44"/>
      <c r="FB6" s="44"/>
      <c r="FC6" s="44"/>
      <c r="FD6" s="76"/>
      <c r="FE6" s="76"/>
      <c r="FF6" s="76"/>
      <c r="FG6" s="76"/>
      <c r="FH6" s="76"/>
      <c r="FI6" s="76"/>
      <c r="FJ6" s="76"/>
      <c r="FK6" s="76"/>
      <c r="FL6" s="76"/>
      <c r="FM6" s="76"/>
      <c r="FN6" s="76"/>
      <c r="FO6" s="76"/>
      <c r="FP6" s="76"/>
      <c r="FQ6" s="76"/>
      <c r="FR6" s="76"/>
      <c r="FS6" s="76"/>
      <c r="FT6" s="76"/>
      <c r="FU6" s="76"/>
      <c r="FV6" s="76"/>
      <c r="FW6" s="76"/>
      <c r="FX6" s="76"/>
      <c r="FY6" s="76"/>
      <c r="FZ6" s="76"/>
      <c r="GA6" s="76"/>
      <c r="GB6" s="76"/>
      <c r="GC6" s="76"/>
      <c r="GD6" s="76"/>
      <c r="GE6" s="76"/>
      <c r="GF6" s="76"/>
      <c r="GG6" s="76"/>
      <c r="GH6" s="76"/>
      <c r="GI6" s="76"/>
      <c r="GJ6" s="76"/>
      <c r="GK6" s="76"/>
      <c r="GL6" s="76"/>
      <c r="GM6" s="76"/>
      <c r="GN6" s="76"/>
      <c r="GO6" s="76"/>
      <c r="GP6" s="76"/>
      <c r="GQ6" s="76"/>
      <c r="GR6" s="76"/>
      <c r="GS6" s="76"/>
      <c r="GT6" s="76"/>
      <c r="GU6" s="76"/>
      <c r="GV6" s="76"/>
      <c r="GW6" s="76"/>
      <c r="GX6" s="76"/>
      <c r="GY6" s="76"/>
      <c r="GZ6" s="76"/>
      <c r="HA6" s="76"/>
      <c r="HB6" s="76"/>
      <c r="HC6" s="76"/>
      <c r="HD6" s="76"/>
      <c r="HE6" s="76"/>
      <c r="HF6" s="76"/>
      <c r="HG6" s="76"/>
      <c r="HH6" s="76"/>
      <c r="HI6" s="76"/>
      <c r="HJ6" s="76"/>
      <c r="HK6" s="76"/>
      <c r="HL6" s="76"/>
      <c r="HM6" s="76"/>
      <c r="HN6" s="76"/>
      <c r="HO6" s="76"/>
      <c r="HP6" s="76"/>
      <c r="HQ6" s="76"/>
      <c r="HR6" s="76"/>
      <c r="HS6" s="76"/>
      <c r="HT6" s="76"/>
      <c r="HU6" s="76"/>
      <c r="HV6" s="76"/>
      <c r="HW6" s="76"/>
      <c r="HX6" s="76"/>
      <c r="HY6" s="76"/>
      <c r="HZ6" s="76"/>
      <c r="IA6" s="76"/>
      <c r="IB6" s="76"/>
      <c r="IC6" s="76"/>
      <c r="ID6" s="76"/>
      <c r="IE6" s="76"/>
      <c r="IF6" s="76"/>
      <c r="IG6" s="76"/>
      <c r="IH6" s="76"/>
      <c r="II6" s="76"/>
      <c r="IJ6" s="76"/>
      <c r="IK6" s="76"/>
      <c r="IL6" s="76"/>
      <c r="IM6" s="76"/>
      <c r="IN6" s="76"/>
      <c r="IO6" s="76"/>
      <c r="IP6" s="76"/>
      <c r="IQ6" s="76"/>
    </row>
    <row r="7" spans="1:251" ht="20.100000000000001" customHeight="1">
      <c r="A7" s="52" t="s">
        <v>778</v>
      </c>
      <c r="B7" s="53">
        <v>2891.41</v>
      </c>
      <c r="C7" s="54" t="s">
        <v>325</v>
      </c>
      <c r="D7" s="55">
        <f>160.57</f>
        <v>160.57</v>
      </c>
      <c r="E7" s="44"/>
      <c r="F7" s="44"/>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c r="BI7" s="44"/>
      <c r="BJ7" s="44"/>
      <c r="BK7" s="44"/>
      <c r="BL7" s="44"/>
      <c r="BM7" s="44"/>
      <c r="BN7" s="44"/>
      <c r="BO7" s="44"/>
      <c r="BP7" s="44"/>
      <c r="BQ7" s="44"/>
      <c r="BR7" s="44"/>
      <c r="BS7" s="44"/>
      <c r="BT7" s="44"/>
      <c r="BU7" s="44"/>
      <c r="BV7" s="44"/>
      <c r="BW7" s="44"/>
      <c r="BX7" s="44"/>
      <c r="BY7" s="44"/>
      <c r="BZ7" s="44"/>
      <c r="CA7" s="44"/>
      <c r="CB7" s="44"/>
      <c r="CC7" s="44"/>
      <c r="CD7" s="44"/>
      <c r="CE7" s="44"/>
      <c r="CF7" s="44"/>
      <c r="CG7" s="44"/>
      <c r="CH7" s="44"/>
      <c r="CI7" s="44"/>
      <c r="CJ7" s="44"/>
      <c r="CK7" s="44"/>
      <c r="CL7" s="44"/>
      <c r="CM7" s="44"/>
      <c r="CN7" s="44"/>
      <c r="CO7" s="44"/>
      <c r="CP7" s="44"/>
      <c r="CQ7" s="44"/>
      <c r="CR7" s="44"/>
      <c r="CS7" s="44"/>
      <c r="CT7" s="44"/>
      <c r="CU7" s="44"/>
      <c r="CV7" s="44"/>
      <c r="CW7" s="44"/>
      <c r="CX7" s="44"/>
      <c r="CY7" s="44"/>
      <c r="CZ7" s="44"/>
      <c r="DA7" s="44"/>
      <c r="DB7" s="44"/>
      <c r="DC7" s="44"/>
      <c r="DD7" s="44"/>
      <c r="DE7" s="44"/>
      <c r="DF7" s="44"/>
      <c r="DG7" s="44"/>
      <c r="DH7" s="44"/>
      <c r="DI7" s="44"/>
      <c r="DJ7" s="44"/>
      <c r="DK7" s="44"/>
      <c r="DL7" s="44"/>
      <c r="DM7" s="44"/>
      <c r="DN7" s="44"/>
      <c r="DO7" s="44"/>
      <c r="DP7" s="44"/>
      <c r="DQ7" s="44"/>
      <c r="DR7" s="44"/>
      <c r="DS7" s="44"/>
      <c r="DT7" s="44"/>
      <c r="DU7" s="44"/>
      <c r="DV7" s="44"/>
      <c r="DW7" s="44"/>
      <c r="DX7" s="44"/>
      <c r="DY7" s="44"/>
      <c r="DZ7" s="44"/>
      <c r="EA7" s="44"/>
      <c r="EB7" s="44"/>
      <c r="EC7" s="44"/>
      <c r="ED7" s="44"/>
      <c r="EE7" s="44"/>
      <c r="EF7" s="44"/>
      <c r="EG7" s="44"/>
      <c r="EH7" s="44"/>
      <c r="EI7" s="44"/>
      <c r="EJ7" s="44"/>
      <c r="EK7" s="44"/>
      <c r="EL7" s="44"/>
      <c r="EM7" s="44"/>
      <c r="EN7" s="44"/>
      <c r="EO7" s="44"/>
      <c r="EP7" s="44"/>
      <c r="EQ7" s="44"/>
      <c r="ER7" s="44"/>
      <c r="ES7" s="44"/>
      <c r="ET7" s="44"/>
      <c r="EU7" s="44"/>
      <c r="EV7" s="44"/>
      <c r="EW7" s="44"/>
      <c r="EX7" s="44"/>
      <c r="EY7" s="44"/>
      <c r="EZ7" s="44"/>
      <c r="FA7" s="44"/>
      <c r="FB7" s="44"/>
      <c r="FC7" s="44"/>
      <c r="FD7" s="76"/>
      <c r="FE7" s="76"/>
      <c r="FF7" s="76"/>
      <c r="FG7" s="76"/>
      <c r="FH7" s="76"/>
      <c r="FI7" s="76"/>
      <c r="FJ7" s="76"/>
      <c r="FK7" s="76"/>
      <c r="FL7" s="76"/>
      <c r="FM7" s="76"/>
      <c r="FN7" s="76"/>
      <c r="FO7" s="76"/>
      <c r="FP7" s="76"/>
      <c r="FQ7" s="76"/>
      <c r="FR7" s="76"/>
      <c r="FS7" s="76"/>
      <c r="FT7" s="76"/>
      <c r="FU7" s="76"/>
      <c r="FV7" s="76"/>
      <c r="FW7" s="76"/>
      <c r="FX7" s="76"/>
      <c r="FY7" s="76"/>
      <c r="FZ7" s="76"/>
      <c r="GA7" s="76"/>
      <c r="GB7" s="76"/>
      <c r="GC7" s="76"/>
      <c r="GD7" s="76"/>
      <c r="GE7" s="76"/>
      <c r="GF7" s="76"/>
      <c r="GG7" s="76"/>
      <c r="GH7" s="76"/>
      <c r="GI7" s="76"/>
      <c r="GJ7" s="76"/>
      <c r="GK7" s="76"/>
      <c r="GL7" s="76"/>
      <c r="GM7" s="76"/>
      <c r="GN7" s="76"/>
      <c r="GO7" s="76"/>
      <c r="GP7" s="76"/>
      <c r="GQ7" s="76"/>
      <c r="GR7" s="76"/>
      <c r="GS7" s="76"/>
      <c r="GT7" s="76"/>
      <c r="GU7" s="76"/>
      <c r="GV7" s="76"/>
      <c r="GW7" s="76"/>
      <c r="GX7" s="76"/>
      <c r="GY7" s="76"/>
      <c r="GZ7" s="76"/>
      <c r="HA7" s="76"/>
      <c r="HB7" s="76"/>
      <c r="HC7" s="76"/>
      <c r="HD7" s="76"/>
      <c r="HE7" s="76"/>
      <c r="HF7" s="76"/>
      <c r="HG7" s="76"/>
      <c r="HH7" s="76"/>
      <c r="HI7" s="76"/>
      <c r="HJ7" s="76"/>
      <c r="HK7" s="76"/>
      <c r="HL7" s="76"/>
      <c r="HM7" s="76"/>
      <c r="HN7" s="76"/>
      <c r="HO7" s="76"/>
      <c r="HP7" s="76"/>
      <c r="HQ7" s="76"/>
      <c r="HR7" s="76"/>
      <c r="HS7" s="76"/>
      <c r="HT7" s="76"/>
      <c r="HU7" s="76"/>
      <c r="HV7" s="76"/>
      <c r="HW7" s="76"/>
      <c r="HX7" s="76"/>
      <c r="HY7" s="76"/>
      <c r="HZ7" s="76"/>
      <c r="IA7" s="76"/>
      <c r="IB7" s="76"/>
      <c r="IC7" s="76"/>
      <c r="ID7" s="76"/>
      <c r="IE7" s="76"/>
      <c r="IF7" s="76"/>
      <c r="IG7" s="76"/>
      <c r="IH7" s="76"/>
      <c r="II7" s="76"/>
      <c r="IJ7" s="76"/>
      <c r="IK7" s="76"/>
      <c r="IL7" s="76"/>
      <c r="IM7" s="76"/>
      <c r="IN7" s="76"/>
      <c r="IO7" s="76"/>
      <c r="IP7" s="76"/>
      <c r="IQ7" s="76"/>
    </row>
    <row r="8" spans="1:251" ht="20.100000000000001" customHeight="1">
      <c r="A8" s="56" t="s">
        <v>479</v>
      </c>
      <c r="B8" s="18"/>
      <c r="C8" s="54" t="s">
        <v>327</v>
      </c>
      <c r="D8" s="55">
        <v>75.61</v>
      </c>
      <c r="E8" s="44"/>
      <c r="F8" s="44"/>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c r="BR8" s="44"/>
      <c r="BS8" s="44"/>
      <c r="BT8" s="44"/>
      <c r="BU8" s="44"/>
      <c r="BV8" s="44"/>
      <c r="BW8" s="44"/>
      <c r="BX8" s="44"/>
      <c r="BY8" s="44"/>
      <c r="BZ8" s="44"/>
      <c r="CA8" s="44"/>
      <c r="CB8" s="44"/>
      <c r="CC8" s="44"/>
      <c r="CD8" s="44"/>
      <c r="CE8" s="44"/>
      <c r="CF8" s="44"/>
      <c r="CG8" s="44"/>
      <c r="CH8" s="44"/>
      <c r="CI8" s="44"/>
      <c r="CJ8" s="44"/>
      <c r="CK8" s="44"/>
      <c r="CL8" s="44"/>
      <c r="CM8" s="44"/>
      <c r="CN8" s="44"/>
      <c r="CO8" s="44"/>
      <c r="CP8" s="44"/>
      <c r="CQ8" s="44"/>
      <c r="CR8" s="44"/>
      <c r="CS8" s="44"/>
      <c r="CT8" s="44"/>
      <c r="CU8" s="44"/>
      <c r="CV8" s="44"/>
      <c r="CW8" s="44"/>
      <c r="CX8" s="44"/>
      <c r="CY8" s="44"/>
      <c r="CZ8" s="44"/>
      <c r="DA8" s="44"/>
      <c r="DB8" s="44"/>
      <c r="DC8" s="44"/>
      <c r="DD8" s="44"/>
      <c r="DE8" s="44"/>
      <c r="DF8" s="44"/>
      <c r="DG8" s="44"/>
      <c r="DH8" s="44"/>
      <c r="DI8" s="44"/>
      <c r="DJ8" s="44"/>
      <c r="DK8" s="44"/>
      <c r="DL8" s="44"/>
      <c r="DM8" s="44"/>
      <c r="DN8" s="44"/>
      <c r="DO8" s="44"/>
      <c r="DP8" s="44"/>
      <c r="DQ8" s="44"/>
      <c r="DR8" s="44"/>
      <c r="DS8" s="44"/>
      <c r="DT8" s="44"/>
      <c r="DU8" s="44"/>
      <c r="DV8" s="44"/>
      <c r="DW8" s="44"/>
      <c r="DX8" s="44"/>
      <c r="DY8" s="44"/>
      <c r="DZ8" s="44"/>
      <c r="EA8" s="44"/>
      <c r="EB8" s="44"/>
      <c r="EC8" s="44"/>
      <c r="ED8" s="44"/>
      <c r="EE8" s="44"/>
      <c r="EF8" s="44"/>
      <c r="EG8" s="44"/>
      <c r="EH8" s="44"/>
      <c r="EI8" s="44"/>
      <c r="EJ8" s="44"/>
      <c r="EK8" s="44"/>
      <c r="EL8" s="44"/>
      <c r="EM8" s="44"/>
      <c r="EN8" s="44"/>
      <c r="EO8" s="44"/>
      <c r="EP8" s="44"/>
      <c r="EQ8" s="44"/>
      <c r="ER8" s="44"/>
      <c r="ES8" s="44"/>
      <c r="ET8" s="44"/>
      <c r="EU8" s="44"/>
      <c r="EV8" s="44"/>
      <c r="EW8" s="44"/>
      <c r="EX8" s="44"/>
      <c r="EY8" s="44"/>
      <c r="EZ8" s="44"/>
      <c r="FA8" s="44"/>
      <c r="FB8" s="44"/>
      <c r="FC8" s="44"/>
      <c r="FD8" s="76"/>
      <c r="FE8" s="76"/>
      <c r="FF8" s="76"/>
      <c r="FG8" s="76"/>
      <c r="FH8" s="76"/>
      <c r="FI8" s="76"/>
      <c r="FJ8" s="76"/>
      <c r="FK8" s="76"/>
      <c r="FL8" s="76"/>
      <c r="FM8" s="76"/>
      <c r="FN8" s="76"/>
      <c r="FO8" s="76"/>
      <c r="FP8" s="76"/>
      <c r="FQ8" s="76"/>
      <c r="FR8" s="76"/>
      <c r="FS8" s="76"/>
      <c r="FT8" s="76"/>
      <c r="FU8" s="76"/>
      <c r="FV8" s="76"/>
      <c r="FW8" s="76"/>
      <c r="FX8" s="76"/>
      <c r="FY8" s="76"/>
      <c r="FZ8" s="76"/>
      <c r="GA8" s="76"/>
      <c r="GB8" s="76"/>
      <c r="GC8" s="76"/>
      <c r="GD8" s="76"/>
      <c r="GE8" s="76"/>
      <c r="GF8" s="76"/>
      <c r="GG8" s="76"/>
      <c r="GH8" s="76"/>
      <c r="GI8" s="76"/>
      <c r="GJ8" s="76"/>
      <c r="GK8" s="76"/>
      <c r="GL8" s="76"/>
      <c r="GM8" s="76"/>
      <c r="GN8" s="76"/>
      <c r="GO8" s="76"/>
      <c r="GP8" s="76"/>
      <c r="GQ8" s="76"/>
      <c r="GR8" s="76"/>
      <c r="GS8" s="76"/>
      <c r="GT8" s="76"/>
      <c r="GU8" s="76"/>
      <c r="GV8" s="76"/>
      <c r="GW8" s="76"/>
      <c r="GX8" s="76"/>
      <c r="GY8" s="76"/>
      <c r="GZ8" s="76"/>
      <c r="HA8" s="76"/>
      <c r="HB8" s="76"/>
      <c r="HC8" s="76"/>
      <c r="HD8" s="76"/>
      <c r="HE8" s="76"/>
      <c r="HF8" s="76"/>
      <c r="HG8" s="76"/>
      <c r="HH8" s="76"/>
      <c r="HI8" s="76"/>
      <c r="HJ8" s="76"/>
      <c r="HK8" s="76"/>
      <c r="HL8" s="76"/>
      <c r="HM8" s="76"/>
      <c r="HN8" s="76"/>
      <c r="HO8" s="76"/>
      <c r="HP8" s="76"/>
      <c r="HQ8" s="76"/>
      <c r="HR8" s="76"/>
      <c r="HS8" s="76"/>
      <c r="HT8" s="76"/>
      <c r="HU8" s="76"/>
      <c r="HV8" s="76"/>
      <c r="HW8" s="76"/>
      <c r="HX8" s="76"/>
      <c r="HY8" s="76"/>
      <c r="HZ8" s="76"/>
      <c r="IA8" s="76"/>
      <c r="IB8" s="76"/>
      <c r="IC8" s="76"/>
      <c r="ID8" s="76"/>
      <c r="IE8" s="76"/>
      <c r="IF8" s="76"/>
      <c r="IG8" s="76"/>
      <c r="IH8" s="76"/>
      <c r="II8" s="76"/>
      <c r="IJ8" s="76"/>
      <c r="IK8" s="76"/>
      <c r="IL8" s="76"/>
      <c r="IM8" s="76"/>
      <c r="IN8" s="76"/>
      <c r="IO8" s="76"/>
      <c r="IP8" s="76"/>
      <c r="IQ8" s="76"/>
    </row>
    <row r="9" spans="1:251" ht="20.100000000000001" customHeight="1">
      <c r="A9" s="57" t="s">
        <v>480</v>
      </c>
      <c r="B9" s="58"/>
      <c r="C9" s="59" t="s">
        <v>329</v>
      </c>
      <c r="D9" s="55">
        <v>74.84</v>
      </c>
      <c r="E9" s="44"/>
      <c r="F9" s="44"/>
      <c r="G9" s="44"/>
      <c r="H9" s="44"/>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4"/>
      <c r="AO9" s="44"/>
      <c r="AP9" s="44"/>
      <c r="AQ9" s="44"/>
      <c r="AR9" s="44"/>
      <c r="AS9" s="44"/>
      <c r="AT9" s="44"/>
      <c r="AU9" s="44"/>
      <c r="AV9" s="44"/>
      <c r="AW9" s="44"/>
      <c r="AX9" s="44"/>
      <c r="AY9" s="44"/>
      <c r="AZ9" s="44"/>
      <c r="BA9" s="44"/>
      <c r="BB9" s="44"/>
      <c r="BC9" s="44"/>
      <c r="BD9" s="44"/>
      <c r="BE9" s="44"/>
      <c r="BF9" s="44"/>
      <c r="BG9" s="44"/>
      <c r="BH9" s="44"/>
      <c r="BI9" s="44"/>
      <c r="BJ9" s="44"/>
      <c r="BK9" s="44"/>
      <c r="BL9" s="44"/>
      <c r="BM9" s="44"/>
      <c r="BN9" s="44"/>
      <c r="BO9" s="44"/>
      <c r="BP9" s="44"/>
      <c r="BQ9" s="44"/>
      <c r="BR9" s="44"/>
      <c r="BS9" s="44"/>
      <c r="BT9" s="44"/>
      <c r="BU9" s="44"/>
      <c r="BV9" s="44"/>
      <c r="BW9" s="44"/>
      <c r="BX9" s="44"/>
      <c r="BY9" s="44"/>
      <c r="BZ9" s="44"/>
      <c r="CA9" s="44"/>
      <c r="CB9" s="44"/>
      <c r="CC9" s="44"/>
      <c r="CD9" s="44"/>
      <c r="CE9" s="44"/>
      <c r="CF9" s="44"/>
      <c r="CG9" s="44"/>
      <c r="CH9" s="44"/>
      <c r="CI9" s="44"/>
      <c r="CJ9" s="44"/>
      <c r="CK9" s="44"/>
      <c r="CL9" s="44"/>
      <c r="CM9" s="44"/>
      <c r="CN9" s="44"/>
      <c r="CO9" s="44"/>
      <c r="CP9" s="44"/>
      <c r="CQ9" s="44"/>
      <c r="CR9" s="44"/>
      <c r="CS9" s="44"/>
      <c r="CT9" s="44"/>
      <c r="CU9" s="44"/>
      <c r="CV9" s="44"/>
      <c r="CW9" s="44"/>
      <c r="CX9" s="44"/>
      <c r="CY9" s="44"/>
      <c r="CZ9" s="44"/>
      <c r="DA9" s="44"/>
      <c r="DB9" s="44"/>
      <c r="DC9" s="44"/>
      <c r="DD9" s="44"/>
      <c r="DE9" s="44"/>
      <c r="DF9" s="44"/>
      <c r="DG9" s="44"/>
      <c r="DH9" s="44"/>
      <c r="DI9" s="44"/>
      <c r="DJ9" s="44"/>
      <c r="DK9" s="44"/>
      <c r="DL9" s="44"/>
      <c r="DM9" s="44"/>
      <c r="DN9" s="44"/>
      <c r="DO9" s="44"/>
      <c r="DP9" s="44"/>
      <c r="DQ9" s="44"/>
      <c r="DR9" s="44"/>
      <c r="DS9" s="44"/>
      <c r="DT9" s="44"/>
      <c r="DU9" s="44"/>
      <c r="DV9" s="44"/>
      <c r="DW9" s="44"/>
      <c r="DX9" s="44"/>
      <c r="DY9" s="44"/>
      <c r="DZ9" s="44"/>
      <c r="EA9" s="44"/>
      <c r="EB9" s="44"/>
      <c r="EC9" s="44"/>
      <c r="ED9" s="44"/>
      <c r="EE9" s="44"/>
      <c r="EF9" s="44"/>
      <c r="EG9" s="44"/>
      <c r="EH9" s="44"/>
      <c r="EI9" s="44"/>
      <c r="EJ9" s="44"/>
      <c r="EK9" s="44"/>
      <c r="EL9" s="44"/>
      <c r="EM9" s="44"/>
      <c r="EN9" s="44"/>
      <c r="EO9" s="44"/>
      <c r="EP9" s="44"/>
      <c r="EQ9" s="44"/>
      <c r="ER9" s="44"/>
      <c r="ES9" s="44"/>
      <c r="ET9" s="44"/>
      <c r="EU9" s="44"/>
      <c r="EV9" s="44"/>
      <c r="EW9" s="44"/>
      <c r="EX9" s="44"/>
      <c r="EY9" s="44"/>
      <c r="EZ9" s="44"/>
      <c r="FA9" s="44"/>
      <c r="FB9" s="44"/>
      <c r="FC9" s="44"/>
      <c r="FD9" s="76"/>
      <c r="FE9" s="76"/>
      <c r="FF9" s="76"/>
      <c r="FG9" s="76"/>
      <c r="FH9" s="76"/>
      <c r="FI9" s="76"/>
      <c r="FJ9" s="76"/>
      <c r="FK9" s="76"/>
      <c r="FL9" s="76"/>
      <c r="FM9" s="76"/>
      <c r="FN9" s="76"/>
      <c r="FO9" s="76"/>
      <c r="FP9" s="76"/>
      <c r="FQ9" s="76"/>
      <c r="FR9" s="76"/>
      <c r="FS9" s="76"/>
      <c r="FT9" s="76"/>
      <c r="FU9" s="76"/>
      <c r="FV9" s="76"/>
      <c r="FW9" s="76"/>
      <c r="FX9" s="76"/>
      <c r="FY9" s="76"/>
      <c r="FZ9" s="76"/>
      <c r="GA9" s="76"/>
      <c r="GB9" s="76"/>
      <c r="GC9" s="76"/>
      <c r="GD9" s="76"/>
      <c r="GE9" s="76"/>
      <c r="GF9" s="76"/>
      <c r="GG9" s="76"/>
      <c r="GH9" s="76"/>
      <c r="GI9" s="76"/>
      <c r="GJ9" s="76"/>
      <c r="GK9" s="76"/>
      <c r="GL9" s="76"/>
      <c r="GM9" s="76"/>
      <c r="GN9" s="76"/>
      <c r="GO9" s="76"/>
      <c r="GP9" s="76"/>
      <c r="GQ9" s="76"/>
      <c r="GR9" s="76"/>
      <c r="GS9" s="76"/>
      <c r="GT9" s="76"/>
      <c r="GU9" s="76"/>
      <c r="GV9" s="76"/>
      <c r="GW9" s="76"/>
      <c r="GX9" s="76"/>
      <c r="GY9" s="76"/>
      <c r="GZ9" s="76"/>
      <c r="HA9" s="76"/>
      <c r="HB9" s="76"/>
      <c r="HC9" s="76"/>
      <c r="HD9" s="76"/>
      <c r="HE9" s="76"/>
      <c r="HF9" s="76"/>
      <c r="HG9" s="76"/>
      <c r="HH9" s="76"/>
      <c r="HI9" s="76"/>
      <c r="HJ9" s="76"/>
      <c r="HK9" s="76"/>
      <c r="HL9" s="76"/>
      <c r="HM9" s="76"/>
      <c r="HN9" s="76"/>
      <c r="HO9" s="76"/>
      <c r="HP9" s="76"/>
      <c r="HQ9" s="76"/>
      <c r="HR9" s="76"/>
      <c r="HS9" s="76"/>
      <c r="HT9" s="76"/>
      <c r="HU9" s="76"/>
      <c r="HV9" s="76"/>
      <c r="HW9" s="76"/>
      <c r="HX9" s="76"/>
      <c r="HY9" s="76"/>
      <c r="HZ9" s="76"/>
      <c r="IA9" s="76"/>
      <c r="IB9" s="76"/>
      <c r="IC9" s="76"/>
      <c r="ID9" s="76"/>
      <c r="IE9" s="76"/>
      <c r="IF9" s="76"/>
      <c r="IG9" s="76"/>
      <c r="IH9" s="76"/>
      <c r="II9" s="76"/>
      <c r="IJ9" s="76"/>
      <c r="IK9" s="76"/>
      <c r="IL9" s="76"/>
      <c r="IM9" s="76"/>
      <c r="IN9" s="76"/>
      <c r="IO9" s="76"/>
      <c r="IP9" s="76"/>
      <c r="IQ9" s="76"/>
    </row>
    <row r="10" spans="1:251" ht="20.100000000000001" customHeight="1">
      <c r="A10" s="60" t="s">
        <v>481</v>
      </c>
      <c r="B10" s="61"/>
      <c r="C10" s="59" t="s">
        <v>331</v>
      </c>
      <c r="D10" s="55">
        <f>2580.39</f>
        <v>2580.39</v>
      </c>
      <c r="E10" s="44"/>
      <c r="F10" s="44"/>
      <c r="G10" s="44"/>
      <c r="H10" s="44"/>
      <c r="I10" s="44"/>
      <c r="J10" s="44"/>
      <c r="K10" s="44"/>
      <c r="L10" s="44"/>
      <c r="M10" s="44"/>
      <c r="N10" s="44"/>
      <c r="O10" s="44"/>
      <c r="P10" s="44"/>
      <c r="Q10" s="44"/>
      <c r="R10" s="44"/>
      <c r="S10" s="44"/>
      <c r="T10" s="44"/>
      <c r="U10" s="44"/>
      <c r="V10" s="44"/>
      <c r="W10" s="44"/>
      <c r="X10" s="44"/>
      <c r="Y10" s="44"/>
      <c r="Z10" s="44"/>
      <c r="AA10" s="44"/>
      <c r="AB10" s="44"/>
      <c r="AC10" s="44"/>
      <c r="AD10" s="44"/>
      <c r="AE10" s="44"/>
      <c r="AF10" s="44"/>
      <c r="AG10" s="44"/>
      <c r="AH10" s="44"/>
      <c r="AI10" s="44"/>
      <c r="AJ10" s="44"/>
      <c r="AK10" s="44"/>
      <c r="AL10" s="44"/>
      <c r="AM10" s="44"/>
      <c r="AN10" s="44"/>
      <c r="AO10" s="44"/>
      <c r="AP10" s="44"/>
      <c r="AQ10" s="44"/>
      <c r="AR10" s="44"/>
      <c r="AS10" s="44"/>
      <c r="AT10" s="44"/>
      <c r="AU10" s="44"/>
      <c r="AV10" s="44"/>
      <c r="AW10" s="44"/>
      <c r="AX10" s="44"/>
      <c r="AY10" s="44"/>
      <c r="AZ10" s="44"/>
      <c r="BA10" s="44"/>
      <c r="BB10" s="44"/>
      <c r="BC10" s="44"/>
      <c r="BD10" s="44"/>
      <c r="BE10" s="44"/>
      <c r="BF10" s="44"/>
      <c r="BG10" s="44"/>
      <c r="BH10" s="44"/>
      <c r="BI10" s="44"/>
      <c r="BJ10" s="44"/>
      <c r="BK10" s="44"/>
      <c r="BL10" s="44"/>
      <c r="BM10" s="44"/>
      <c r="BN10" s="44"/>
      <c r="BO10" s="44"/>
      <c r="BP10" s="44"/>
      <c r="BQ10" s="44"/>
      <c r="BR10" s="44"/>
      <c r="BS10" s="44"/>
      <c r="BT10" s="44"/>
      <c r="BU10" s="44"/>
      <c r="BV10" s="44"/>
      <c r="BW10" s="44"/>
      <c r="BX10" s="44"/>
      <c r="BY10" s="44"/>
      <c r="BZ10" s="44"/>
      <c r="CA10" s="44"/>
      <c r="CB10" s="44"/>
      <c r="CC10" s="44"/>
      <c r="CD10" s="44"/>
      <c r="CE10" s="44"/>
      <c r="CF10" s="44"/>
      <c r="CG10" s="44"/>
      <c r="CH10" s="44"/>
      <c r="CI10" s="44"/>
      <c r="CJ10" s="44"/>
      <c r="CK10" s="44"/>
      <c r="CL10" s="44"/>
      <c r="CM10" s="44"/>
      <c r="CN10" s="44"/>
      <c r="CO10" s="44"/>
      <c r="CP10" s="44"/>
      <c r="CQ10" s="44"/>
      <c r="CR10" s="44"/>
      <c r="CS10" s="44"/>
      <c r="CT10" s="44"/>
      <c r="CU10" s="44"/>
      <c r="CV10" s="44"/>
      <c r="CW10" s="44"/>
      <c r="CX10" s="44"/>
      <c r="CY10" s="44"/>
      <c r="CZ10" s="44"/>
      <c r="DA10" s="44"/>
      <c r="DB10" s="44"/>
      <c r="DC10" s="44"/>
      <c r="DD10" s="44"/>
      <c r="DE10" s="44"/>
      <c r="DF10" s="44"/>
      <c r="DG10" s="44"/>
      <c r="DH10" s="44"/>
      <c r="DI10" s="44"/>
      <c r="DJ10" s="44"/>
      <c r="DK10" s="44"/>
      <c r="DL10" s="44"/>
      <c r="DM10" s="44"/>
      <c r="DN10" s="44"/>
      <c r="DO10" s="44"/>
      <c r="DP10" s="44"/>
      <c r="DQ10" s="44"/>
      <c r="DR10" s="44"/>
      <c r="DS10" s="44"/>
      <c r="DT10" s="44"/>
      <c r="DU10" s="44"/>
      <c r="DV10" s="44"/>
      <c r="DW10" s="44"/>
      <c r="DX10" s="44"/>
      <c r="DY10" s="44"/>
      <c r="DZ10" s="44"/>
      <c r="EA10" s="44"/>
      <c r="EB10" s="44"/>
      <c r="EC10" s="44"/>
      <c r="ED10" s="44"/>
      <c r="EE10" s="44"/>
      <c r="EF10" s="44"/>
      <c r="EG10" s="44"/>
      <c r="EH10" s="44"/>
      <c r="EI10" s="44"/>
      <c r="EJ10" s="44"/>
      <c r="EK10" s="44"/>
      <c r="EL10" s="44"/>
      <c r="EM10" s="44"/>
      <c r="EN10" s="44"/>
      <c r="EO10" s="44"/>
      <c r="EP10" s="44"/>
      <c r="EQ10" s="44"/>
      <c r="ER10" s="44"/>
      <c r="ES10" s="44"/>
      <c r="ET10" s="44"/>
      <c r="EU10" s="44"/>
      <c r="EV10" s="44"/>
      <c r="EW10" s="44"/>
      <c r="EX10" s="44"/>
      <c r="EY10" s="44"/>
      <c r="EZ10" s="44"/>
      <c r="FA10" s="44"/>
      <c r="FB10" s="44"/>
      <c r="FC10" s="44"/>
      <c r="FD10" s="76"/>
      <c r="FE10" s="76"/>
      <c r="FF10" s="76"/>
      <c r="FG10" s="76"/>
      <c r="FH10" s="76"/>
      <c r="FI10" s="76"/>
      <c r="FJ10" s="76"/>
      <c r="FK10" s="76"/>
      <c r="FL10" s="76"/>
      <c r="FM10" s="76"/>
      <c r="FN10" s="76"/>
      <c r="FO10" s="76"/>
      <c r="FP10" s="76"/>
      <c r="FQ10" s="76"/>
      <c r="FR10" s="76"/>
      <c r="FS10" s="76"/>
      <c r="FT10" s="76"/>
      <c r="FU10" s="76"/>
      <c r="FV10" s="76"/>
      <c r="FW10" s="76"/>
      <c r="FX10" s="76"/>
      <c r="FY10" s="76"/>
      <c r="FZ10" s="76"/>
      <c r="GA10" s="76"/>
      <c r="GB10" s="76"/>
      <c r="GC10" s="76"/>
      <c r="GD10" s="76"/>
      <c r="GE10" s="76"/>
      <c r="GF10" s="76"/>
      <c r="GG10" s="76"/>
      <c r="GH10" s="76"/>
      <c r="GI10" s="76"/>
      <c r="GJ10" s="76"/>
      <c r="GK10" s="76"/>
      <c r="GL10" s="76"/>
      <c r="GM10" s="76"/>
      <c r="GN10" s="76"/>
      <c r="GO10" s="76"/>
      <c r="GP10" s="76"/>
      <c r="GQ10" s="76"/>
      <c r="GR10" s="76"/>
      <c r="GS10" s="76"/>
      <c r="GT10" s="76"/>
      <c r="GU10" s="76"/>
      <c r="GV10" s="76"/>
      <c r="GW10" s="76"/>
      <c r="GX10" s="76"/>
      <c r="GY10" s="76"/>
      <c r="GZ10" s="76"/>
      <c r="HA10" s="76"/>
      <c r="HB10" s="76"/>
      <c r="HC10" s="76"/>
      <c r="HD10" s="76"/>
      <c r="HE10" s="76"/>
      <c r="HF10" s="76"/>
      <c r="HG10" s="76"/>
      <c r="HH10" s="76"/>
      <c r="HI10" s="76"/>
      <c r="HJ10" s="76"/>
      <c r="HK10" s="76"/>
      <c r="HL10" s="76"/>
      <c r="HM10" s="76"/>
      <c r="HN10" s="76"/>
      <c r="HO10" s="76"/>
      <c r="HP10" s="76"/>
      <c r="HQ10" s="76"/>
      <c r="HR10" s="76"/>
      <c r="HS10" s="76"/>
      <c r="HT10" s="76"/>
      <c r="HU10" s="76"/>
      <c r="HV10" s="76"/>
      <c r="HW10" s="76"/>
      <c r="HX10" s="76"/>
      <c r="HY10" s="76"/>
      <c r="HZ10" s="76"/>
      <c r="IA10" s="76"/>
      <c r="IB10" s="76"/>
      <c r="IC10" s="76"/>
      <c r="ID10" s="76"/>
      <c r="IE10" s="76"/>
      <c r="IF10" s="76"/>
      <c r="IG10" s="76"/>
      <c r="IH10" s="76"/>
      <c r="II10" s="76"/>
      <c r="IJ10" s="76"/>
      <c r="IK10" s="76"/>
      <c r="IL10" s="76"/>
      <c r="IM10" s="76"/>
      <c r="IN10" s="76"/>
      <c r="IO10" s="76"/>
      <c r="IP10" s="76"/>
      <c r="IQ10" s="76"/>
    </row>
    <row r="11" spans="1:251" ht="20.100000000000001" customHeight="1">
      <c r="A11" s="60" t="s">
        <v>482</v>
      </c>
      <c r="B11" s="61"/>
      <c r="C11" s="20"/>
      <c r="D11" s="62"/>
      <c r="E11" s="44"/>
      <c r="F11" s="44"/>
      <c r="G11" s="44"/>
      <c r="H11" s="44"/>
      <c r="I11" s="44"/>
      <c r="J11" s="44"/>
      <c r="K11" s="44"/>
      <c r="L11" s="44"/>
      <c r="M11" s="44"/>
      <c r="N11" s="44"/>
      <c r="O11" s="44"/>
      <c r="P11" s="44"/>
      <c r="Q11" s="44"/>
      <c r="R11" s="44"/>
      <c r="S11" s="44"/>
      <c r="T11" s="44"/>
      <c r="U11" s="44"/>
      <c r="V11" s="44"/>
      <c r="W11" s="44"/>
      <c r="X11" s="44"/>
      <c r="Y11" s="44"/>
      <c r="Z11" s="44"/>
      <c r="AA11" s="44"/>
      <c r="AB11" s="44"/>
      <c r="AC11" s="44"/>
      <c r="AD11" s="44"/>
      <c r="AE11" s="44"/>
      <c r="AF11" s="44"/>
      <c r="AG11" s="44"/>
      <c r="AH11" s="44"/>
      <c r="AI11" s="44"/>
      <c r="AJ11" s="44"/>
      <c r="AK11" s="44"/>
      <c r="AL11" s="44"/>
      <c r="AM11" s="44"/>
      <c r="AN11" s="44"/>
      <c r="AO11" s="44"/>
      <c r="AP11" s="44"/>
      <c r="AQ11" s="44"/>
      <c r="AR11" s="44"/>
      <c r="AS11" s="44"/>
      <c r="AT11" s="44"/>
      <c r="AU11" s="44"/>
      <c r="AV11" s="44"/>
      <c r="AW11" s="44"/>
      <c r="AX11" s="44"/>
      <c r="AY11" s="44"/>
      <c r="AZ11" s="44"/>
      <c r="BA11" s="44"/>
      <c r="BB11" s="44"/>
      <c r="BC11" s="44"/>
      <c r="BD11" s="44"/>
      <c r="BE11" s="44"/>
      <c r="BF11" s="44"/>
      <c r="BG11" s="44"/>
      <c r="BH11" s="44"/>
      <c r="BI11" s="44"/>
      <c r="BJ11" s="44"/>
      <c r="BK11" s="44"/>
      <c r="BL11" s="44"/>
      <c r="BM11" s="44"/>
      <c r="BN11" s="44"/>
      <c r="BO11" s="44"/>
      <c r="BP11" s="44"/>
      <c r="BQ11" s="44"/>
      <c r="BR11" s="44"/>
      <c r="BS11" s="44"/>
      <c r="BT11" s="44"/>
      <c r="BU11" s="44"/>
      <c r="BV11" s="44"/>
      <c r="BW11" s="44"/>
      <c r="BX11" s="44"/>
      <c r="BY11" s="44"/>
      <c r="BZ11" s="44"/>
      <c r="CA11" s="44"/>
      <c r="CB11" s="44"/>
      <c r="CC11" s="44"/>
      <c r="CD11" s="44"/>
      <c r="CE11" s="44"/>
      <c r="CF11" s="44"/>
      <c r="CG11" s="44"/>
      <c r="CH11" s="44"/>
      <c r="CI11" s="44"/>
      <c r="CJ11" s="44"/>
      <c r="CK11" s="44"/>
      <c r="CL11" s="44"/>
      <c r="CM11" s="44"/>
      <c r="CN11" s="44"/>
      <c r="CO11" s="44"/>
      <c r="CP11" s="44"/>
      <c r="CQ11" s="44"/>
      <c r="CR11" s="44"/>
      <c r="CS11" s="44"/>
      <c r="CT11" s="44"/>
      <c r="CU11" s="44"/>
      <c r="CV11" s="44"/>
      <c r="CW11" s="44"/>
      <c r="CX11" s="44"/>
      <c r="CY11" s="44"/>
      <c r="CZ11" s="44"/>
      <c r="DA11" s="44"/>
      <c r="DB11" s="44"/>
      <c r="DC11" s="44"/>
      <c r="DD11" s="44"/>
      <c r="DE11" s="44"/>
      <c r="DF11" s="44"/>
      <c r="DG11" s="44"/>
      <c r="DH11" s="44"/>
      <c r="DI11" s="44"/>
      <c r="DJ11" s="44"/>
      <c r="DK11" s="44"/>
      <c r="DL11" s="44"/>
      <c r="DM11" s="44"/>
      <c r="DN11" s="44"/>
      <c r="DO11" s="44"/>
      <c r="DP11" s="44"/>
      <c r="DQ11" s="44"/>
      <c r="DR11" s="44"/>
      <c r="DS11" s="44"/>
      <c r="DT11" s="44"/>
      <c r="DU11" s="44"/>
      <c r="DV11" s="44"/>
      <c r="DW11" s="44"/>
      <c r="DX11" s="44"/>
      <c r="DY11" s="44"/>
      <c r="DZ11" s="44"/>
      <c r="EA11" s="44"/>
      <c r="EB11" s="44"/>
      <c r="EC11" s="44"/>
      <c r="ED11" s="44"/>
      <c r="EE11" s="44"/>
      <c r="EF11" s="44"/>
      <c r="EG11" s="44"/>
      <c r="EH11" s="44"/>
      <c r="EI11" s="44"/>
      <c r="EJ11" s="44"/>
      <c r="EK11" s="44"/>
      <c r="EL11" s="44"/>
      <c r="EM11" s="44"/>
      <c r="EN11" s="44"/>
      <c r="EO11" s="44"/>
      <c r="EP11" s="44"/>
      <c r="EQ11" s="44"/>
      <c r="ER11" s="44"/>
      <c r="ES11" s="44"/>
      <c r="ET11" s="44"/>
      <c r="EU11" s="44"/>
      <c r="EV11" s="44"/>
      <c r="EW11" s="44"/>
      <c r="EX11" s="44"/>
      <c r="EY11" s="44"/>
      <c r="EZ11" s="44"/>
      <c r="FA11" s="44"/>
      <c r="FB11" s="44"/>
      <c r="FC11" s="44"/>
      <c r="FD11" s="76"/>
      <c r="FE11" s="76"/>
      <c r="FF11" s="76"/>
      <c r="FG11" s="76"/>
      <c r="FH11" s="76"/>
      <c r="FI11" s="76"/>
      <c r="FJ11" s="76"/>
      <c r="FK11" s="76"/>
      <c r="FL11" s="76"/>
      <c r="FM11" s="76"/>
      <c r="FN11" s="76"/>
      <c r="FO11" s="76"/>
      <c r="FP11" s="76"/>
      <c r="FQ11" s="76"/>
      <c r="FR11" s="76"/>
      <c r="FS11" s="76"/>
      <c r="FT11" s="76"/>
      <c r="FU11" s="76"/>
      <c r="FV11" s="76"/>
      <c r="FW11" s="76"/>
      <c r="FX11" s="76"/>
      <c r="FY11" s="76"/>
      <c r="FZ11" s="76"/>
      <c r="GA11" s="76"/>
      <c r="GB11" s="76"/>
      <c r="GC11" s="76"/>
      <c r="GD11" s="76"/>
      <c r="GE11" s="76"/>
      <c r="GF11" s="76"/>
      <c r="GG11" s="76"/>
      <c r="GH11" s="76"/>
      <c r="GI11" s="76"/>
      <c r="GJ11" s="76"/>
      <c r="GK11" s="76"/>
      <c r="GL11" s="76"/>
      <c r="GM11" s="76"/>
      <c r="GN11" s="76"/>
      <c r="GO11" s="76"/>
      <c r="GP11" s="76"/>
      <c r="GQ11" s="76"/>
      <c r="GR11" s="76"/>
      <c r="GS11" s="76"/>
      <c r="GT11" s="76"/>
      <c r="GU11" s="76"/>
      <c r="GV11" s="76"/>
      <c r="GW11" s="76"/>
      <c r="GX11" s="76"/>
      <c r="GY11" s="76"/>
      <c r="GZ11" s="76"/>
      <c r="HA11" s="76"/>
      <c r="HB11" s="76"/>
      <c r="HC11" s="76"/>
      <c r="HD11" s="76"/>
      <c r="HE11" s="76"/>
      <c r="HF11" s="76"/>
      <c r="HG11" s="76"/>
      <c r="HH11" s="76"/>
      <c r="HI11" s="76"/>
      <c r="HJ11" s="76"/>
      <c r="HK11" s="76"/>
      <c r="HL11" s="76"/>
      <c r="HM11" s="76"/>
      <c r="HN11" s="76"/>
      <c r="HO11" s="76"/>
      <c r="HP11" s="76"/>
      <c r="HQ11" s="76"/>
      <c r="HR11" s="76"/>
      <c r="HS11" s="76"/>
      <c r="HT11" s="76"/>
      <c r="HU11" s="76"/>
      <c r="HV11" s="76"/>
      <c r="HW11" s="76"/>
      <c r="HX11" s="76"/>
      <c r="HY11" s="76"/>
      <c r="HZ11" s="76"/>
      <c r="IA11" s="76"/>
      <c r="IB11" s="76"/>
      <c r="IC11" s="76"/>
      <c r="ID11" s="76"/>
      <c r="IE11" s="76"/>
      <c r="IF11" s="76"/>
      <c r="IG11" s="76"/>
      <c r="IH11" s="76"/>
      <c r="II11" s="76"/>
      <c r="IJ11" s="76"/>
      <c r="IK11" s="76"/>
      <c r="IL11" s="76"/>
      <c r="IM11" s="76"/>
      <c r="IN11" s="76"/>
      <c r="IO11" s="76"/>
      <c r="IP11" s="76"/>
      <c r="IQ11" s="76"/>
    </row>
    <row r="12" spans="1:251" ht="20.100000000000001" customHeight="1">
      <c r="A12" s="60" t="s">
        <v>483</v>
      </c>
      <c r="B12" s="18"/>
      <c r="C12" s="63"/>
      <c r="D12" s="62"/>
      <c r="E12" s="44"/>
      <c r="F12" s="44"/>
      <c r="G12" s="44"/>
      <c r="H12" s="44"/>
      <c r="I12" s="44"/>
      <c r="J12" s="44"/>
      <c r="K12" s="44"/>
      <c r="L12" s="44"/>
      <c r="M12" s="44"/>
      <c r="N12" s="44"/>
      <c r="O12" s="44"/>
      <c r="P12" s="44"/>
      <c r="Q12" s="44"/>
      <c r="R12" s="44"/>
      <c r="S12" s="44"/>
      <c r="T12" s="44"/>
      <c r="U12" s="44"/>
      <c r="V12" s="44"/>
      <c r="W12" s="44"/>
      <c r="X12" s="44"/>
      <c r="Y12" s="44"/>
      <c r="Z12" s="44"/>
      <c r="AA12" s="44"/>
      <c r="AB12" s="44"/>
      <c r="AC12" s="44"/>
      <c r="AD12" s="44"/>
      <c r="AE12" s="44"/>
      <c r="AF12" s="44"/>
      <c r="AG12" s="44"/>
      <c r="AH12" s="44"/>
      <c r="AI12" s="44"/>
      <c r="AJ12" s="44"/>
      <c r="AK12" s="44"/>
      <c r="AL12" s="44"/>
      <c r="AM12" s="44"/>
      <c r="AN12" s="44"/>
      <c r="AO12" s="44"/>
      <c r="AP12" s="44"/>
      <c r="AQ12" s="44"/>
      <c r="AR12" s="44"/>
      <c r="AS12" s="44"/>
      <c r="AT12" s="44"/>
      <c r="AU12" s="44"/>
      <c r="AV12" s="44"/>
      <c r="AW12" s="44"/>
      <c r="AX12" s="44"/>
      <c r="AY12" s="44"/>
      <c r="AZ12" s="44"/>
      <c r="BA12" s="44"/>
      <c r="BB12" s="44"/>
      <c r="BC12" s="44"/>
      <c r="BD12" s="44"/>
      <c r="BE12" s="44"/>
      <c r="BF12" s="44"/>
      <c r="BG12" s="44"/>
      <c r="BH12" s="44"/>
      <c r="BI12" s="44"/>
      <c r="BJ12" s="44"/>
      <c r="BK12" s="44"/>
      <c r="BL12" s="44"/>
      <c r="BM12" s="44"/>
      <c r="BN12" s="44"/>
      <c r="BO12" s="44"/>
      <c r="BP12" s="44"/>
      <c r="BQ12" s="44"/>
      <c r="BR12" s="44"/>
      <c r="BS12" s="44"/>
      <c r="BT12" s="44"/>
      <c r="BU12" s="44"/>
      <c r="BV12" s="44"/>
      <c r="BW12" s="44"/>
      <c r="BX12" s="44"/>
      <c r="BY12" s="44"/>
      <c r="BZ12" s="44"/>
      <c r="CA12" s="44"/>
      <c r="CB12" s="44"/>
      <c r="CC12" s="44"/>
      <c r="CD12" s="44"/>
      <c r="CE12" s="44"/>
      <c r="CF12" s="44"/>
      <c r="CG12" s="44"/>
      <c r="CH12" s="44"/>
      <c r="CI12" s="44"/>
      <c r="CJ12" s="44"/>
      <c r="CK12" s="44"/>
      <c r="CL12" s="44"/>
      <c r="CM12" s="44"/>
      <c r="CN12" s="44"/>
      <c r="CO12" s="44"/>
      <c r="CP12" s="44"/>
      <c r="CQ12" s="44"/>
      <c r="CR12" s="44"/>
      <c r="CS12" s="44"/>
      <c r="CT12" s="44"/>
      <c r="CU12" s="44"/>
      <c r="CV12" s="44"/>
      <c r="CW12" s="44"/>
      <c r="CX12" s="44"/>
      <c r="CY12" s="44"/>
      <c r="CZ12" s="44"/>
      <c r="DA12" s="44"/>
      <c r="DB12" s="44"/>
      <c r="DC12" s="44"/>
      <c r="DD12" s="44"/>
      <c r="DE12" s="44"/>
      <c r="DF12" s="44"/>
      <c r="DG12" s="44"/>
      <c r="DH12" s="44"/>
      <c r="DI12" s="44"/>
      <c r="DJ12" s="44"/>
      <c r="DK12" s="44"/>
      <c r="DL12" s="44"/>
      <c r="DM12" s="44"/>
      <c r="DN12" s="44"/>
      <c r="DO12" s="44"/>
      <c r="DP12" s="44"/>
      <c r="DQ12" s="44"/>
      <c r="DR12" s="44"/>
      <c r="DS12" s="44"/>
      <c r="DT12" s="44"/>
      <c r="DU12" s="44"/>
      <c r="DV12" s="44"/>
      <c r="DW12" s="44"/>
      <c r="DX12" s="44"/>
      <c r="DY12" s="44"/>
      <c r="DZ12" s="44"/>
      <c r="EA12" s="44"/>
      <c r="EB12" s="44"/>
      <c r="EC12" s="44"/>
      <c r="ED12" s="44"/>
      <c r="EE12" s="44"/>
      <c r="EF12" s="44"/>
      <c r="EG12" s="44"/>
      <c r="EH12" s="44"/>
      <c r="EI12" s="44"/>
      <c r="EJ12" s="44"/>
      <c r="EK12" s="44"/>
      <c r="EL12" s="44"/>
      <c r="EM12" s="44"/>
      <c r="EN12" s="44"/>
      <c r="EO12" s="44"/>
      <c r="EP12" s="44"/>
      <c r="EQ12" s="44"/>
      <c r="ER12" s="44"/>
      <c r="ES12" s="44"/>
      <c r="ET12" s="44"/>
      <c r="EU12" s="44"/>
      <c r="EV12" s="44"/>
      <c r="EW12" s="44"/>
      <c r="EX12" s="44"/>
      <c r="EY12" s="44"/>
      <c r="EZ12" s="44"/>
      <c r="FA12" s="44"/>
      <c r="FB12" s="44"/>
      <c r="FC12" s="44"/>
      <c r="FD12" s="76"/>
      <c r="FE12" s="76"/>
      <c r="FF12" s="76"/>
      <c r="FG12" s="76"/>
      <c r="FH12" s="76"/>
      <c r="FI12" s="76"/>
      <c r="FJ12" s="76"/>
      <c r="FK12" s="76"/>
      <c r="FL12" s="76"/>
      <c r="FM12" s="76"/>
      <c r="FN12" s="76"/>
      <c r="FO12" s="76"/>
      <c r="FP12" s="76"/>
      <c r="FQ12" s="76"/>
      <c r="FR12" s="76"/>
      <c r="FS12" s="76"/>
      <c r="FT12" s="76"/>
      <c r="FU12" s="76"/>
      <c r="FV12" s="76"/>
      <c r="FW12" s="76"/>
      <c r="FX12" s="76"/>
      <c r="FY12" s="76"/>
      <c r="FZ12" s="76"/>
      <c r="GA12" s="76"/>
      <c r="GB12" s="76"/>
      <c r="GC12" s="76"/>
      <c r="GD12" s="76"/>
      <c r="GE12" s="76"/>
      <c r="GF12" s="76"/>
      <c r="GG12" s="76"/>
      <c r="GH12" s="76"/>
      <c r="GI12" s="76"/>
      <c r="GJ12" s="76"/>
      <c r="GK12" s="76"/>
      <c r="GL12" s="76"/>
      <c r="GM12" s="76"/>
      <c r="GN12" s="76"/>
      <c r="GO12" s="76"/>
      <c r="GP12" s="76"/>
      <c r="GQ12" s="76"/>
      <c r="GR12" s="76"/>
      <c r="GS12" s="76"/>
      <c r="GT12" s="76"/>
      <c r="GU12" s="76"/>
      <c r="GV12" s="76"/>
      <c r="GW12" s="76"/>
      <c r="GX12" s="76"/>
      <c r="GY12" s="76"/>
      <c r="GZ12" s="76"/>
      <c r="HA12" s="76"/>
      <c r="HB12" s="76"/>
      <c r="HC12" s="76"/>
      <c r="HD12" s="76"/>
      <c r="HE12" s="76"/>
      <c r="HF12" s="76"/>
      <c r="HG12" s="76"/>
      <c r="HH12" s="76"/>
      <c r="HI12" s="76"/>
      <c r="HJ12" s="76"/>
      <c r="HK12" s="76"/>
      <c r="HL12" s="76"/>
      <c r="HM12" s="76"/>
      <c r="HN12" s="76"/>
      <c r="HO12" s="76"/>
      <c r="HP12" s="76"/>
      <c r="HQ12" s="76"/>
      <c r="HR12" s="76"/>
      <c r="HS12" s="76"/>
      <c r="HT12" s="76"/>
      <c r="HU12" s="76"/>
      <c r="HV12" s="76"/>
      <c r="HW12" s="76"/>
      <c r="HX12" s="76"/>
      <c r="HY12" s="76"/>
      <c r="HZ12" s="76"/>
      <c r="IA12" s="76"/>
      <c r="IB12" s="76"/>
      <c r="IC12" s="76"/>
      <c r="ID12" s="76"/>
      <c r="IE12" s="76"/>
      <c r="IF12" s="76"/>
      <c r="IG12" s="76"/>
      <c r="IH12" s="76"/>
      <c r="II12" s="76"/>
      <c r="IJ12" s="76"/>
      <c r="IK12" s="76"/>
      <c r="IL12" s="76"/>
      <c r="IM12" s="76"/>
      <c r="IN12" s="76"/>
      <c r="IO12" s="76"/>
      <c r="IP12" s="76"/>
      <c r="IQ12" s="76"/>
    </row>
    <row r="13" spans="1:251" ht="20.100000000000001" customHeight="1">
      <c r="A13" s="60"/>
      <c r="B13" s="64"/>
      <c r="C13" s="63"/>
      <c r="D13" s="62"/>
      <c r="E13" s="44"/>
      <c r="F13" s="44"/>
      <c r="G13" s="44"/>
      <c r="H13" s="44"/>
      <c r="I13" s="44"/>
      <c r="J13" s="44"/>
      <c r="K13" s="44"/>
      <c r="L13" s="44"/>
      <c r="M13" s="44"/>
      <c r="N13" s="44"/>
      <c r="O13" s="44"/>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c r="BJ13" s="44"/>
      <c r="BK13" s="44"/>
      <c r="BL13" s="44"/>
      <c r="BM13" s="44"/>
      <c r="BN13" s="44"/>
      <c r="BO13" s="44"/>
      <c r="BP13" s="44"/>
      <c r="BQ13" s="44"/>
      <c r="BR13" s="44"/>
      <c r="BS13" s="44"/>
      <c r="BT13" s="44"/>
      <c r="BU13" s="44"/>
      <c r="BV13" s="44"/>
      <c r="BW13" s="44"/>
      <c r="BX13" s="44"/>
      <c r="BY13" s="44"/>
      <c r="BZ13" s="44"/>
      <c r="CA13" s="44"/>
      <c r="CB13" s="44"/>
      <c r="CC13" s="44"/>
      <c r="CD13" s="44"/>
      <c r="CE13" s="44"/>
      <c r="CF13" s="44"/>
      <c r="CG13" s="44"/>
      <c r="CH13" s="44"/>
      <c r="CI13" s="44"/>
      <c r="CJ13" s="44"/>
      <c r="CK13" s="44"/>
      <c r="CL13" s="44"/>
      <c r="CM13" s="44"/>
      <c r="CN13" s="44"/>
      <c r="CO13" s="44"/>
      <c r="CP13" s="44"/>
      <c r="CQ13" s="44"/>
      <c r="CR13" s="44"/>
      <c r="CS13" s="44"/>
      <c r="CT13" s="44"/>
      <c r="CU13" s="44"/>
      <c r="CV13" s="44"/>
      <c r="CW13" s="44"/>
      <c r="CX13" s="44"/>
      <c r="CY13" s="44"/>
      <c r="CZ13" s="44"/>
      <c r="DA13" s="44"/>
      <c r="DB13" s="44"/>
      <c r="DC13" s="44"/>
      <c r="DD13" s="44"/>
      <c r="DE13" s="44"/>
      <c r="DF13" s="44"/>
      <c r="DG13" s="44"/>
      <c r="DH13" s="44"/>
      <c r="DI13" s="44"/>
      <c r="DJ13" s="44"/>
      <c r="DK13" s="44"/>
      <c r="DL13" s="44"/>
      <c r="DM13" s="44"/>
      <c r="DN13" s="44"/>
      <c r="DO13" s="44"/>
      <c r="DP13" s="44"/>
      <c r="DQ13" s="44"/>
      <c r="DR13" s="44"/>
      <c r="DS13" s="44"/>
      <c r="DT13" s="44"/>
      <c r="DU13" s="44"/>
      <c r="DV13" s="44"/>
      <c r="DW13" s="44"/>
      <c r="DX13" s="44"/>
      <c r="DY13" s="44"/>
      <c r="DZ13" s="44"/>
      <c r="EA13" s="44"/>
      <c r="EB13" s="44"/>
      <c r="EC13" s="44"/>
      <c r="ED13" s="44"/>
      <c r="EE13" s="44"/>
      <c r="EF13" s="44"/>
      <c r="EG13" s="44"/>
      <c r="EH13" s="44"/>
      <c r="EI13" s="44"/>
      <c r="EJ13" s="44"/>
      <c r="EK13" s="44"/>
      <c r="EL13" s="44"/>
      <c r="EM13" s="44"/>
      <c r="EN13" s="44"/>
      <c r="EO13" s="44"/>
      <c r="EP13" s="44"/>
      <c r="EQ13" s="44"/>
      <c r="ER13" s="44"/>
      <c r="ES13" s="44"/>
      <c r="ET13" s="44"/>
      <c r="EU13" s="44"/>
      <c r="EV13" s="44"/>
      <c r="EW13" s="44"/>
      <c r="EX13" s="44"/>
      <c r="EY13" s="44"/>
      <c r="EZ13" s="44"/>
      <c r="FA13" s="44"/>
      <c r="FB13" s="44"/>
      <c r="FC13" s="44"/>
      <c r="FD13" s="76"/>
      <c r="FE13" s="76"/>
      <c r="FF13" s="76"/>
      <c r="FG13" s="76"/>
      <c r="FH13" s="76"/>
      <c r="FI13" s="76"/>
      <c r="FJ13" s="76"/>
      <c r="FK13" s="76"/>
      <c r="FL13" s="76"/>
      <c r="FM13" s="76"/>
      <c r="FN13" s="76"/>
      <c r="FO13" s="76"/>
      <c r="FP13" s="76"/>
      <c r="FQ13" s="76"/>
      <c r="FR13" s="76"/>
      <c r="FS13" s="76"/>
      <c r="FT13" s="76"/>
      <c r="FU13" s="76"/>
      <c r="FV13" s="76"/>
      <c r="FW13" s="76"/>
      <c r="FX13" s="76"/>
      <c r="FY13" s="76"/>
      <c r="FZ13" s="76"/>
      <c r="GA13" s="76"/>
      <c r="GB13" s="76"/>
      <c r="GC13" s="76"/>
      <c r="GD13" s="76"/>
      <c r="GE13" s="76"/>
      <c r="GF13" s="76"/>
      <c r="GG13" s="76"/>
      <c r="GH13" s="76"/>
      <c r="GI13" s="76"/>
      <c r="GJ13" s="76"/>
      <c r="GK13" s="76"/>
      <c r="GL13" s="76"/>
      <c r="GM13" s="76"/>
      <c r="GN13" s="76"/>
      <c r="GO13" s="76"/>
      <c r="GP13" s="76"/>
      <c r="GQ13" s="76"/>
      <c r="GR13" s="76"/>
      <c r="GS13" s="76"/>
      <c r="GT13" s="76"/>
      <c r="GU13" s="76"/>
      <c r="GV13" s="76"/>
      <c r="GW13" s="76"/>
      <c r="GX13" s="76"/>
      <c r="GY13" s="76"/>
      <c r="GZ13" s="76"/>
      <c r="HA13" s="76"/>
      <c r="HB13" s="76"/>
      <c r="HC13" s="76"/>
      <c r="HD13" s="76"/>
      <c r="HE13" s="76"/>
      <c r="HF13" s="76"/>
      <c r="HG13" s="76"/>
      <c r="HH13" s="76"/>
      <c r="HI13" s="76"/>
      <c r="HJ13" s="76"/>
      <c r="HK13" s="76"/>
      <c r="HL13" s="76"/>
      <c r="HM13" s="76"/>
      <c r="HN13" s="76"/>
      <c r="HO13" s="76"/>
      <c r="HP13" s="76"/>
      <c r="HQ13" s="76"/>
      <c r="HR13" s="76"/>
      <c r="HS13" s="76"/>
      <c r="HT13" s="76"/>
      <c r="HU13" s="76"/>
      <c r="HV13" s="76"/>
      <c r="HW13" s="76"/>
      <c r="HX13" s="76"/>
      <c r="HY13" s="76"/>
      <c r="HZ13" s="76"/>
      <c r="IA13" s="76"/>
      <c r="IB13" s="76"/>
      <c r="IC13" s="76"/>
      <c r="ID13" s="76"/>
      <c r="IE13" s="76"/>
      <c r="IF13" s="76"/>
      <c r="IG13" s="76"/>
      <c r="IH13" s="76"/>
      <c r="II13" s="76"/>
      <c r="IJ13" s="76"/>
      <c r="IK13" s="76"/>
      <c r="IL13" s="76"/>
      <c r="IM13" s="76"/>
      <c r="IN13" s="76"/>
      <c r="IO13" s="76"/>
      <c r="IP13" s="76"/>
      <c r="IQ13" s="76"/>
    </row>
    <row r="14" spans="1:251" ht="20.100000000000001" customHeight="1">
      <c r="A14" s="60"/>
      <c r="B14" s="65"/>
      <c r="C14" s="66"/>
      <c r="D14" s="62"/>
      <c r="E14" s="44"/>
      <c r="F14" s="44"/>
      <c r="G14" s="44"/>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c r="BJ14" s="44"/>
      <c r="BK14" s="44"/>
      <c r="BL14" s="44"/>
      <c r="BM14" s="44"/>
      <c r="BN14" s="44"/>
      <c r="BO14" s="44"/>
      <c r="BP14" s="44"/>
      <c r="BQ14" s="44"/>
      <c r="BR14" s="44"/>
      <c r="BS14" s="44"/>
      <c r="BT14" s="44"/>
      <c r="BU14" s="44"/>
      <c r="BV14" s="44"/>
      <c r="BW14" s="44"/>
      <c r="BX14" s="44"/>
      <c r="BY14" s="44"/>
      <c r="BZ14" s="44"/>
      <c r="CA14" s="44"/>
      <c r="CB14" s="44"/>
      <c r="CC14" s="44"/>
      <c r="CD14" s="44"/>
      <c r="CE14" s="44"/>
      <c r="CF14" s="44"/>
      <c r="CG14" s="44"/>
      <c r="CH14" s="44"/>
      <c r="CI14" s="44"/>
      <c r="CJ14" s="44"/>
      <c r="CK14" s="44"/>
      <c r="CL14" s="44"/>
      <c r="CM14" s="44"/>
      <c r="CN14" s="44"/>
      <c r="CO14" s="44"/>
      <c r="CP14" s="44"/>
      <c r="CQ14" s="44"/>
      <c r="CR14" s="44"/>
      <c r="CS14" s="44"/>
      <c r="CT14" s="44"/>
      <c r="CU14" s="44"/>
      <c r="CV14" s="44"/>
      <c r="CW14" s="44"/>
      <c r="CX14" s="44"/>
      <c r="CY14" s="44"/>
      <c r="CZ14" s="44"/>
      <c r="DA14" s="44"/>
      <c r="DB14" s="44"/>
      <c r="DC14" s="44"/>
      <c r="DD14" s="44"/>
      <c r="DE14" s="44"/>
      <c r="DF14" s="44"/>
      <c r="DG14" s="44"/>
      <c r="DH14" s="44"/>
      <c r="DI14" s="44"/>
      <c r="DJ14" s="44"/>
      <c r="DK14" s="44"/>
      <c r="DL14" s="44"/>
      <c r="DM14" s="44"/>
      <c r="DN14" s="44"/>
      <c r="DO14" s="44"/>
      <c r="DP14" s="44"/>
      <c r="DQ14" s="44"/>
      <c r="DR14" s="44"/>
      <c r="DS14" s="44"/>
      <c r="DT14" s="44"/>
      <c r="DU14" s="44"/>
      <c r="DV14" s="44"/>
      <c r="DW14" s="44"/>
      <c r="DX14" s="44"/>
      <c r="DY14" s="44"/>
      <c r="DZ14" s="44"/>
      <c r="EA14" s="44"/>
      <c r="EB14" s="44"/>
      <c r="EC14" s="44"/>
      <c r="ED14" s="44"/>
      <c r="EE14" s="44"/>
      <c r="EF14" s="44"/>
      <c r="EG14" s="44"/>
      <c r="EH14" s="44"/>
      <c r="EI14" s="44"/>
      <c r="EJ14" s="44"/>
      <c r="EK14" s="44"/>
      <c r="EL14" s="44"/>
      <c r="EM14" s="44"/>
      <c r="EN14" s="44"/>
      <c r="EO14" s="44"/>
      <c r="EP14" s="44"/>
      <c r="EQ14" s="44"/>
      <c r="ER14" s="44"/>
      <c r="ES14" s="44"/>
      <c r="ET14" s="44"/>
      <c r="EU14" s="44"/>
      <c r="EV14" s="44"/>
      <c r="EW14" s="44"/>
      <c r="EX14" s="44"/>
      <c r="EY14" s="44"/>
      <c r="EZ14" s="44"/>
      <c r="FA14" s="44"/>
      <c r="FB14" s="44"/>
      <c r="FC14" s="44"/>
      <c r="FD14" s="76"/>
      <c r="FE14" s="76"/>
      <c r="FF14" s="76"/>
      <c r="FG14" s="76"/>
      <c r="FH14" s="76"/>
      <c r="FI14" s="76"/>
      <c r="FJ14" s="76"/>
      <c r="FK14" s="76"/>
      <c r="FL14" s="76"/>
      <c r="FM14" s="76"/>
      <c r="FN14" s="76"/>
      <c r="FO14" s="76"/>
      <c r="FP14" s="76"/>
      <c r="FQ14" s="76"/>
      <c r="FR14" s="76"/>
      <c r="FS14" s="76"/>
      <c r="FT14" s="76"/>
      <c r="FU14" s="76"/>
      <c r="FV14" s="76"/>
      <c r="FW14" s="76"/>
      <c r="FX14" s="76"/>
      <c r="FY14" s="76"/>
      <c r="FZ14" s="76"/>
      <c r="GA14" s="76"/>
      <c r="GB14" s="76"/>
      <c r="GC14" s="76"/>
      <c r="GD14" s="76"/>
      <c r="GE14" s="76"/>
      <c r="GF14" s="76"/>
      <c r="GG14" s="76"/>
      <c r="GH14" s="76"/>
      <c r="GI14" s="76"/>
      <c r="GJ14" s="76"/>
      <c r="GK14" s="76"/>
      <c r="GL14" s="76"/>
      <c r="GM14" s="76"/>
      <c r="GN14" s="76"/>
      <c r="GO14" s="76"/>
      <c r="GP14" s="76"/>
      <c r="GQ14" s="76"/>
      <c r="GR14" s="76"/>
      <c r="GS14" s="76"/>
      <c r="GT14" s="76"/>
      <c r="GU14" s="76"/>
      <c r="GV14" s="76"/>
      <c r="GW14" s="76"/>
      <c r="GX14" s="76"/>
      <c r="GY14" s="76"/>
      <c r="GZ14" s="76"/>
      <c r="HA14" s="76"/>
      <c r="HB14" s="76"/>
      <c r="HC14" s="76"/>
      <c r="HD14" s="76"/>
      <c r="HE14" s="76"/>
      <c r="HF14" s="76"/>
      <c r="HG14" s="76"/>
      <c r="HH14" s="76"/>
      <c r="HI14" s="76"/>
      <c r="HJ14" s="76"/>
      <c r="HK14" s="76"/>
      <c r="HL14" s="76"/>
      <c r="HM14" s="76"/>
      <c r="HN14" s="76"/>
      <c r="HO14" s="76"/>
      <c r="HP14" s="76"/>
      <c r="HQ14" s="76"/>
      <c r="HR14" s="76"/>
      <c r="HS14" s="76"/>
      <c r="HT14" s="76"/>
      <c r="HU14" s="76"/>
      <c r="HV14" s="76"/>
      <c r="HW14" s="76"/>
      <c r="HX14" s="76"/>
      <c r="HY14" s="76"/>
      <c r="HZ14" s="76"/>
      <c r="IA14" s="76"/>
      <c r="IB14" s="76"/>
      <c r="IC14" s="76"/>
      <c r="ID14" s="76"/>
      <c r="IE14" s="76"/>
      <c r="IF14" s="76"/>
      <c r="IG14" s="76"/>
      <c r="IH14" s="76"/>
      <c r="II14" s="76"/>
      <c r="IJ14" s="76"/>
      <c r="IK14" s="76"/>
      <c r="IL14" s="76"/>
      <c r="IM14" s="76"/>
      <c r="IN14" s="76"/>
      <c r="IO14" s="76"/>
      <c r="IP14" s="76"/>
      <c r="IQ14" s="76"/>
    </row>
    <row r="15" spans="1:251" ht="20.100000000000001" customHeight="1">
      <c r="A15" s="60"/>
      <c r="B15" s="65"/>
      <c r="C15" s="66"/>
      <c r="D15" s="62"/>
      <c r="E15" s="44"/>
      <c r="F15" s="44"/>
      <c r="G15" s="44"/>
      <c r="H15" s="44"/>
      <c r="I15" s="44"/>
      <c r="J15" s="44"/>
      <c r="K15" s="44"/>
      <c r="L15" s="44"/>
      <c r="M15" s="44"/>
      <c r="N15" s="44"/>
      <c r="O15" s="44"/>
      <c r="P15" s="44"/>
      <c r="Q15" s="44"/>
      <c r="R15" s="44"/>
      <c r="S15" s="44"/>
      <c r="T15" s="44"/>
      <c r="U15" s="44"/>
      <c r="V15" s="44"/>
      <c r="W15" s="44"/>
      <c r="X15" s="44"/>
      <c r="Y15" s="44"/>
      <c r="Z15" s="44"/>
      <c r="AA15" s="44"/>
      <c r="AB15" s="44"/>
      <c r="AC15" s="44"/>
      <c r="AD15" s="44"/>
      <c r="AE15" s="44"/>
      <c r="AF15" s="44"/>
      <c r="AG15" s="44"/>
      <c r="AH15" s="44"/>
      <c r="AI15" s="44"/>
      <c r="AJ15" s="44"/>
      <c r="AK15" s="44"/>
      <c r="AL15" s="44"/>
      <c r="AM15" s="44"/>
      <c r="AN15" s="44"/>
      <c r="AO15" s="44"/>
      <c r="AP15" s="44"/>
      <c r="AQ15" s="44"/>
      <c r="AR15" s="44"/>
      <c r="AS15" s="44"/>
      <c r="AT15" s="44"/>
      <c r="AU15" s="44"/>
      <c r="AV15" s="44"/>
      <c r="AW15" s="44"/>
      <c r="AX15" s="44"/>
      <c r="AY15" s="44"/>
      <c r="AZ15" s="44"/>
      <c r="BA15" s="44"/>
      <c r="BB15" s="44"/>
      <c r="BC15" s="44"/>
      <c r="BD15" s="44"/>
      <c r="BE15" s="44"/>
      <c r="BF15" s="44"/>
      <c r="BG15" s="44"/>
      <c r="BH15" s="44"/>
      <c r="BI15" s="44"/>
      <c r="BJ15" s="44"/>
      <c r="BK15" s="44"/>
      <c r="BL15" s="44"/>
      <c r="BM15" s="44"/>
      <c r="BN15" s="44"/>
      <c r="BO15" s="44"/>
      <c r="BP15" s="44"/>
      <c r="BQ15" s="44"/>
      <c r="BR15" s="44"/>
      <c r="BS15" s="44"/>
      <c r="BT15" s="44"/>
      <c r="BU15" s="44"/>
      <c r="BV15" s="44"/>
      <c r="BW15" s="44"/>
      <c r="BX15" s="44"/>
      <c r="BY15" s="44"/>
      <c r="BZ15" s="44"/>
      <c r="CA15" s="44"/>
      <c r="CB15" s="44"/>
      <c r="CC15" s="44"/>
      <c r="CD15" s="44"/>
      <c r="CE15" s="44"/>
      <c r="CF15" s="44"/>
      <c r="CG15" s="44"/>
      <c r="CH15" s="44"/>
      <c r="CI15" s="44"/>
      <c r="CJ15" s="44"/>
      <c r="CK15" s="44"/>
      <c r="CL15" s="44"/>
      <c r="CM15" s="44"/>
      <c r="CN15" s="44"/>
      <c r="CO15" s="44"/>
      <c r="CP15" s="44"/>
      <c r="CQ15" s="44"/>
      <c r="CR15" s="44"/>
      <c r="CS15" s="44"/>
      <c r="CT15" s="44"/>
      <c r="CU15" s="44"/>
      <c r="CV15" s="44"/>
      <c r="CW15" s="44"/>
      <c r="CX15" s="44"/>
      <c r="CY15" s="44"/>
      <c r="CZ15" s="44"/>
      <c r="DA15" s="44"/>
      <c r="DB15" s="44"/>
      <c r="DC15" s="44"/>
      <c r="DD15" s="44"/>
      <c r="DE15" s="44"/>
      <c r="DF15" s="44"/>
      <c r="DG15" s="44"/>
      <c r="DH15" s="44"/>
      <c r="DI15" s="44"/>
      <c r="DJ15" s="44"/>
      <c r="DK15" s="44"/>
      <c r="DL15" s="44"/>
      <c r="DM15" s="44"/>
      <c r="DN15" s="44"/>
      <c r="DO15" s="44"/>
      <c r="DP15" s="44"/>
      <c r="DQ15" s="44"/>
      <c r="DR15" s="44"/>
      <c r="DS15" s="44"/>
      <c r="DT15" s="44"/>
      <c r="DU15" s="44"/>
      <c r="DV15" s="44"/>
      <c r="DW15" s="44"/>
      <c r="DX15" s="44"/>
      <c r="DY15" s="44"/>
      <c r="DZ15" s="44"/>
      <c r="EA15" s="44"/>
      <c r="EB15" s="44"/>
      <c r="EC15" s="44"/>
      <c r="ED15" s="44"/>
      <c r="EE15" s="44"/>
      <c r="EF15" s="44"/>
      <c r="EG15" s="44"/>
      <c r="EH15" s="44"/>
      <c r="EI15" s="44"/>
      <c r="EJ15" s="44"/>
      <c r="EK15" s="44"/>
      <c r="EL15" s="44"/>
      <c r="EM15" s="44"/>
      <c r="EN15" s="44"/>
      <c r="EO15" s="44"/>
      <c r="EP15" s="44"/>
      <c r="EQ15" s="44"/>
      <c r="ER15" s="44"/>
      <c r="ES15" s="44"/>
      <c r="ET15" s="44"/>
      <c r="EU15" s="44"/>
      <c r="EV15" s="44"/>
      <c r="EW15" s="44"/>
      <c r="EX15" s="44"/>
      <c r="EY15" s="44"/>
      <c r="EZ15" s="44"/>
      <c r="FA15" s="44"/>
      <c r="FB15" s="44"/>
      <c r="FC15" s="44"/>
      <c r="FD15" s="76"/>
      <c r="FE15" s="76"/>
      <c r="FF15" s="76"/>
      <c r="FG15" s="76"/>
      <c r="FH15" s="76"/>
      <c r="FI15" s="76"/>
      <c r="FJ15" s="76"/>
      <c r="FK15" s="76"/>
      <c r="FL15" s="76"/>
      <c r="FM15" s="76"/>
      <c r="FN15" s="76"/>
      <c r="FO15" s="76"/>
      <c r="FP15" s="76"/>
      <c r="FQ15" s="76"/>
      <c r="FR15" s="76"/>
      <c r="FS15" s="76"/>
      <c r="FT15" s="76"/>
      <c r="FU15" s="76"/>
      <c r="FV15" s="76"/>
      <c r="FW15" s="76"/>
      <c r="FX15" s="76"/>
      <c r="FY15" s="76"/>
      <c r="FZ15" s="76"/>
      <c r="GA15" s="76"/>
      <c r="GB15" s="76"/>
      <c r="GC15" s="76"/>
      <c r="GD15" s="76"/>
      <c r="GE15" s="76"/>
      <c r="GF15" s="76"/>
      <c r="GG15" s="76"/>
      <c r="GH15" s="76"/>
      <c r="GI15" s="76"/>
      <c r="GJ15" s="76"/>
      <c r="GK15" s="76"/>
      <c r="GL15" s="76"/>
      <c r="GM15" s="76"/>
      <c r="GN15" s="76"/>
      <c r="GO15" s="76"/>
      <c r="GP15" s="76"/>
      <c r="GQ15" s="76"/>
      <c r="GR15" s="76"/>
      <c r="GS15" s="76"/>
      <c r="GT15" s="76"/>
      <c r="GU15" s="76"/>
      <c r="GV15" s="76"/>
      <c r="GW15" s="76"/>
      <c r="GX15" s="76"/>
      <c r="GY15" s="76"/>
      <c r="GZ15" s="76"/>
      <c r="HA15" s="76"/>
      <c r="HB15" s="76"/>
      <c r="HC15" s="76"/>
      <c r="HD15" s="76"/>
      <c r="HE15" s="76"/>
      <c r="HF15" s="76"/>
      <c r="HG15" s="76"/>
      <c r="HH15" s="76"/>
      <c r="HI15" s="76"/>
      <c r="HJ15" s="76"/>
      <c r="HK15" s="76"/>
      <c r="HL15" s="76"/>
      <c r="HM15" s="76"/>
      <c r="HN15" s="76"/>
      <c r="HO15" s="76"/>
      <c r="HP15" s="76"/>
      <c r="HQ15" s="76"/>
      <c r="HR15" s="76"/>
      <c r="HS15" s="76"/>
      <c r="HT15" s="76"/>
      <c r="HU15" s="76"/>
      <c r="HV15" s="76"/>
      <c r="HW15" s="76"/>
      <c r="HX15" s="76"/>
      <c r="HY15" s="76"/>
      <c r="HZ15" s="76"/>
      <c r="IA15" s="76"/>
      <c r="IB15" s="76"/>
      <c r="IC15" s="76"/>
      <c r="ID15" s="76"/>
      <c r="IE15" s="76"/>
      <c r="IF15" s="76"/>
      <c r="IG15" s="76"/>
      <c r="IH15" s="76"/>
      <c r="II15" s="76"/>
      <c r="IJ15" s="76"/>
      <c r="IK15" s="76"/>
      <c r="IL15" s="76"/>
      <c r="IM15" s="76"/>
      <c r="IN15" s="76"/>
      <c r="IO15" s="76"/>
      <c r="IP15" s="76"/>
      <c r="IQ15" s="76"/>
    </row>
    <row r="16" spans="1:251" ht="20.100000000000001" customHeight="1">
      <c r="A16" s="60"/>
      <c r="B16" s="65"/>
      <c r="C16" s="67"/>
      <c r="D16" s="68"/>
      <c r="E16" s="44"/>
      <c r="F16" s="44"/>
      <c r="G16" s="44"/>
      <c r="H16" s="44"/>
      <c r="I16" s="44"/>
      <c r="J16" s="44"/>
      <c r="K16" s="44"/>
      <c r="L16" s="44"/>
      <c r="M16" s="44"/>
      <c r="N16" s="44"/>
      <c r="O16" s="44"/>
      <c r="P16" s="44"/>
      <c r="Q16" s="44"/>
      <c r="R16" s="44"/>
      <c r="S16" s="44"/>
      <c r="T16" s="44"/>
      <c r="U16" s="44"/>
      <c r="V16" s="44"/>
      <c r="W16" s="44"/>
      <c r="X16" s="44"/>
      <c r="Y16" s="44"/>
      <c r="Z16" s="44"/>
      <c r="AA16" s="44"/>
      <c r="AB16" s="44"/>
      <c r="AC16" s="44"/>
      <c r="AD16" s="44"/>
      <c r="AE16" s="44"/>
      <c r="AF16" s="44"/>
      <c r="AG16" s="44"/>
      <c r="AH16" s="44"/>
      <c r="AI16" s="44"/>
      <c r="AJ16" s="44"/>
      <c r="AK16" s="44"/>
      <c r="AL16" s="44"/>
      <c r="AM16" s="44"/>
      <c r="AN16" s="44"/>
      <c r="AO16" s="44"/>
      <c r="AP16" s="44"/>
      <c r="AQ16" s="44"/>
      <c r="AR16" s="44"/>
      <c r="AS16" s="44"/>
      <c r="AT16" s="44"/>
      <c r="AU16" s="44"/>
      <c r="AV16" s="44"/>
      <c r="AW16" s="44"/>
      <c r="AX16" s="44"/>
      <c r="AY16" s="44"/>
      <c r="AZ16" s="44"/>
      <c r="BA16" s="44"/>
      <c r="BB16" s="44"/>
      <c r="BC16" s="44"/>
      <c r="BD16" s="44"/>
      <c r="BE16" s="44"/>
      <c r="BF16" s="44"/>
      <c r="BG16" s="44"/>
      <c r="BH16" s="44"/>
      <c r="BI16" s="44"/>
      <c r="BJ16" s="44"/>
      <c r="BK16" s="44"/>
      <c r="BL16" s="44"/>
      <c r="BM16" s="44"/>
      <c r="BN16" s="44"/>
      <c r="BO16" s="44"/>
      <c r="BP16" s="44"/>
      <c r="BQ16" s="44"/>
      <c r="BR16" s="44"/>
      <c r="BS16" s="44"/>
      <c r="BT16" s="44"/>
      <c r="BU16" s="44"/>
      <c r="BV16" s="44"/>
      <c r="BW16" s="44"/>
      <c r="BX16" s="44"/>
      <c r="BY16" s="44"/>
      <c r="BZ16" s="44"/>
      <c r="CA16" s="44"/>
      <c r="CB16" s="44"/>
      <c r="CC16" s="44"/>
      <c r="CD16" s="44"/>
      <c r="CE16" s="44"/>
      <c r="CF16" s="44"/>
      <c r="CG16" s="44"/>
      <c r="CH16" s="44"/>
      <c r="CI16" s="44"/>
      <c r="CJ16" s="44"/>
      <c r="CK16" s="44"/>
      <c r="CL16" s="44"/>
      <c r="CM16" s="44"/>
      <c r="CN16" s="44"/>
      <c r="CO16" s="44"/>
      <c r="CP16" s="44"/>
      <c r="CQ16" s="44"/>
      <c r="CR16" s="44"/>
      <c r="CS16" s="44"/>
      <c r="CT16" s="44"/>
      <c r="CU16" s="44"/>
      <c r="CV16" s="44"/>
      <c r="CW16" s="44"/>
      <c r="CX16" s="44"/>
      <c r="CY16" s="44"/>
      <c r="CZ16" s="44"/>
      <c r="DA16" s="44"/>
      <c r="DB16" s="44"/>
      <c r="DC16" s="44"/>
      <c r="DD16" s="44"/>
      <c r="DE16" s="44"/>
      <c r="DF16" s="44"/>
      <c r="DG16" s="44"/>
      <c r="DH16" s="44"/>
      <c r="DI16" s="44"/>
      <c r="DJ16" s="44"/>
      <c r="DK16" s="44"/>
      <c r="DL16" s="44"/>
      <c r="DM16" s="44"/>
      <c r="DN16" s="44"/>
      <c r="DO16" s="44"/>
      <c r="DP16" s="44"/>
      <c r="DQ16" s="44"/>
      <c r="DR16" s="44"/>
      <c r="DS16" s="44"/>
      <c r="DT16" s="44"/>
      <c r="DU16" s="44"/>
      <c r="DV16" s="44"/>
      <c r="DW16" s="44"/>
      <c r="DX16" s="44"/>
      <c r="DY16" s="44"/>
      <c r="DZ16" s="44"/>
      <c r="EA16" s="44"/>
      <c r="EB16" s="44"/>
      <c r="EC16" s="44"/>
      <c r="ED16" s="44"/>
      <c r="EE16" s="44"/>
      <c r="EF16" s="44"/>
      <c r="EG16" s="44"/>
      <c r="EH16" s="44"/>
      <c r="EI16" s="44"/>
      <c r="EJ16" s="44"/>
      <c r="EK16" s="44"/>
      <c r="EL16" s="44"/>
      <c r="EM16" s="44"/>
      <c r="EN16" s="44"/>
      <c r="EO16" s="44"/>
      <c r="EP16" s="44"/>
      <c r="EQ16" s="44"/>
      <c r="ER16" s="44"/>
      <c r="ES16" s="44"/>
      <c r="ET16" s="44"/>
      <c r="EU16" s="44"/>
      <c r="EV16" s="44"/>
      <c r="EW16" s="44"/>
      <c r="EX16" s="44"/>
      <c r="EY16" s="44"/>
      <c r="EZ16" s="44"/>
      <c r="FA16" s="44"/>
      <c r="FB16" s="44"/>
      <c r="FC16" s="44"/>
      <c r="FD16" s="76"/>
      <c r="FE16" s="76"/>
      <c r="FF16" s="76"/>
      <c r="FG16" s="76"/>
      <c r="FH16" s="76"/>
      <c r="FI16" s="76"/>
      <c r="FJ16" s="76"/>
      <c r="FK16" s="76"/>
      <c r="FL16" s="76"/>
      <c r="FM16" s="76"/>
      <c r="FN16" s="76"/>
      <c r="FO16" s="76"/>
      <c r="FP16" s="76"/>
      <c r="FQ16" s="76"/>
      <c r="FR16" s="76"/>
      <c r="FS16" s="76"/>
      <c r="FT16" s="76"/>
      <c r="FU16" s="76"/>
      <c r="FV16" s="76"/>
      <c r="FW16" s="76"/>
      <c r="FX16" s="76"/>
      <c r="FY16" s="76"/>
      <c r="FZ16" s="76"/>
      <c r="GA16" s="76"/>
      <c r="GB16" s="76"/>
      <c r="GC16" s="76"/>
      <c r="GD16" s="76"/>
      <c r="GE16" s="76"/>
      <c r="GF16" s="76"/>
      <c r="GG16" s="76"/>
      <c r="GH16" s="76"/>
      <c r="GI16" s="76"/>
      <c r="GJ16" s="76"/>
      <c r="GK16" s="76"/>
      <c r="GL16" s="76"/>
      <c r="GM16" s="76"/>
      <c r="GN16" s="76"/>
      <c r="GO16" s="76"/>
      <c r="GP16" s="76"/>
      <c r="GQ16" s="76"/>
      <c r="GR16" s="76"/>
      <c r="GS16" s="76"/>
      <c r="GT16" s="76"/>
      <c r="GU16" s="76"/>
      <c r="GV16" s="76"/>
      <c r="GW16" s="76"/>
      <c r="GX16" s="76"/>
      <c r="GY16" s="76"/>
      <c r="GZ16" s="76"/>
      <c r="HA16" s="76"/>
      <c r="HB16" s="76"/>
      <c r="HC16" s="76"/>
      <c r="HD16" s="76"/>
      <c r="HE16" s="76"/>
      <c r="HF16" s="76"/>
      <c r="HG16" s="76"/>
      <c r="HH16" s="76"/>
      <c r="HI16" s="76"/>
      <c r="HJ16" s="76"/>
      <c r="HK16" s="76"/>
      <c r="HL16" s="76"/>
      <c r="HM16" s="76"/>
      <c r="HN16" s="76"/>
      <c r="HO16" s="76"/>
      <c r="HP16" s="76"/>
      <c r="HQ16" s="76"/>
      <c r="HR16" s="76"/>
      <c r="HS16" s="76"/>
      <c r="HT16" s="76"/>
      <c r="HU16" s="76"/>
      <c r="HV16" s="76"/>
      <c r="HW16" s="76"/>
      <c r="HX16" s="76"/>
      <c r="HY16" s="76"/>
      <c r="HZ16" s="76"/>
      <c r="IA16" s="76"/>
      <c r="IB16" s="76"/>
      <c r="IC16" s="76"/>
      <c r="ID16" s="76"/>
      <c r="IE16" s="76"/>
      <c r="IF16" s="76"/>
      <c r="IG16" s="76"/>
      <c r="IH16" s="76"/>
      <c r="II16" s="76"/>
      <c r="IJ16" s="76"/>
      <c r="IK16" s="76"/>
      <c r="IL16" s="76"/>
      <c r="IM16" s="76"/>
      <c r="IN16" s="76"/>
      <c r="IO16" s="76"/>
      <c r="IP16" s="76"/>
      <c r="IQ16" s="76"/>
    </row>
    <row r="17" spans="1:251" ht="20.100000000000001" customHeight="1">
      <c r="A17" s="60"/>
      <c r="B17" s="65"/>
      <c r="C17" s="67"/>
      <c r="D17" s="68"/>
      <c r="E17" s="44"/>
      <c r="F17" s="44"/>
      <c r="G17" s="44"/>
      <c r="H17" s="44"/>
      <c r="I17" s="44"/>
      <c r="J17" s="44"/>
      <c r="K17" s="44"/>
      <c r="L17" s="44"/>
      <c r="M17" s="44"/>
      <c r="N17" s="44"/>
      <c r="O17" s="44"/>
      <c r="P17" s="44"/>
      <c r="Q17" s="44"/>
      <c r="R17" s="44"/>
      <c r="S17" s="44"/>
      <c r="T17" s="44"/>
      <c r="U17" s="44"/>
      <c r="V17" s="44"/>
      <c r="W17" s="44"/>
      <c r="X17" s="44"/>
      <c r="Y17" s="44"/>
      <c r="Z17" s="44"/>
      <c r="AA17" s="44"/>
      <c r="AB17" s="44"/>
      <c r="AC17" s="44"/>
      <c r="AD17" s="44"/>
      <c r="AE17" s="44"/>
      <c r="AF17" s="44"/>
      <c r="AG17" s="44"/>
      <c r="AH17" s="44"/>
      <c r="AI17" s="44"/>
      <c r="AJ17" s="44"/>
      <c r="AK17" s="44"/>
      <c r="AL17" s="44"/>
      <c r="AM17" s="44"/>
      <c r="AN17" s="44"/>
      <c r="AO17" s="44"/>
      <c r="AP17" s="44"/>
      <c r="AQ17" s="44"/>
      <c r="AR17" s="44"/>
      <c r="AS17" s="44"/>
      <c r="AT17" s="44"/>
      <c r="AU17" s="44"/>
      <c r="AV17" s="44"/>
      <c r="AW17" s="44"/>
      <c r="AX17" s="44"/>
      <c r="AY17" s="44"/>
      <c r="AZ17" s="44"/>
      <c r="BA17" s="44"/>
      <c r="BB17" s="44"/>
      <c r="BC17" s="44"/>
      <c r="BD17" s="44"/>
      <c r="BE17" s="44"/>
      <c r="BF17" s="44"/>
      <c r="BG17" s="44"/>
      <c r="BH17" s="44"/>
      <c r="BI17" s="44"/>
      <c r="BJ17" s="44"/>
      <c r="BK17" s="44"/>
      <c r="BL17" s="44"/>
      <c r="BM17" s="44"/>
      <c r="BN17" s="44"/>
      <c r="BO17" s="44"/>
      <c r="BP17" s="44"/>
      <c r="BQ17" s="44"/>
      <c r="BR17" s="44"/>
      <c r="BS17" s="44"/>
      <c r="BT17" s="44"/>
      <c r="BU17" s="44"/>
      <c r="BV17" s="44"/>
      <c r="BW17" s="44"/>
      <c r="BX17" s="44"/>
      <c r="BY17" s="44"/>
      <c r="BZ17" s="44"/>
      <c r="CA17" s="44"/>
      <c r="CB17" s="44"/>
      <c r="CC17" s="44"/>
      <c r="CD17" s="44"/>
      <c r="CE17" s="44"/>
      <c r="CF17" s="44"/>
      <c r="CG17" s="44"/>
      <c r="CH17" s="44"/>
      <c r="CI17" s="44"/>
      <c r="CJ17" s="44"/>
      <c r="CK17" s="44"/>
      <c r="CL17" s="44"/>
      <c r="CM17" s="44"/>
      <c r="CN17" s="44"/>
      <c r="CO17" s="44"/>
      <c r="CP17" s="44"/>
      <c r="CQ17" s="44"/>
      <c r="CR17" s="44"/>
      <c r="CS17" s="44"/>
      <c r="CT17" s="44"/>
      <c r="CU17" s="44"/>
      <c r="CV17" s="44"/>
      <c r="CW17" s="44"/>
      <c r="CX17" s="44"/>
      <c r="CY17" s="44"/>
      <c r="CZ17" s="44"/>
      <c r="DA17" s="44"/>
      <c r="DB17" s="44"/>
      <c r="DC17" s="44"/>
      <c r="DD17" s="44"/>
      <c r="DE17" s="44"/>
      <c r="DF17" s="44"/>
      <c r="DG17" s="44"/>
      <c r="DH17" s="44"/>
      <c r="DI17" s="44"/>
      <c r="DJ17" s="44"/>
      <c r="DK17" s="44"/>
      <c r="DL17" s="44"/>
      <c r="DM17" s="44"/>
      <c r="DN17" s="44"/>
      <c r="DO17" s="44"/>
      <c r="DP17" s="44"/>
      <c r="DQ17" s="44"/>
      <c r="DR17" s="44"/>
      <c r="DS17" s="44"/>
      <c r="DT17" s="44"/>
      <c r="DU17" s="44"/>
      <c r="DV17" s="44"/>
      <c r="DW17" s="44"/>
      <c r="DX17" s="44"/>
      <c r="DY17" s="44"/>
      <c r="DZ17" s="44"/>
      <c r="EA17" s="44"/>
      <c r="EB17" s="44"/>
      <c r="EC17" s="44"/>
      <c r="ED17" s="44"/>
      <c r="EE17" s="44"/>
      <c r="EF17" s="44"/>
      <c r="EG17" s="44"/>
      <c r="EH17" s="44"/>
      <c r="EI17" s="44"/>
      <c r="EJ17" s="44"/>
      <c r="EK17" s="44"/>
      <c r="EL17" s="44"/>
      <c r="EM17" s="44"/>
      <c r="EN17" s="44"/>
      <c r="EO17" s="44"/>
      <c r="EP17" s="44"/>
      <c r="EQ17" s="44"/>
      <c r="ER17" s="44"/>
      <c r="ES17" s="44"/>
      <c r="ET17" s="44"/>
      <c r="EU17" s="44"/>
      <c r="EV17" s="44"/>
      <c r="EW17" s="44"/>
      <c r="EX17" s="44"/>
      <c r="EY17" s="44"/>
      <c r="EZ17" s="44"/>
      <c r="FA17" s="44"/>
      <c r="FB17" s="44"/>
      <c r="FC17" s="44"/>
      <c r="FD17" s="76"/>
      <c r="FE17" s="76"/>
      <c r="FF17" s="76"/>
      <c r="FG17" s="76"/>
      <c r="FH17" s="76"/>
      <c r="FI17" s="76"/>
      <c r="FJ17" s="76"/>
      <c r="FK17" s="76"/>
      <c r="FL17" s="76"/>
      <c r="FM17" s="76"/>
      <c r="FN17" s="76"/>
      <c r="FO17" s="76"/>
      <c r="FP17" s="76"/>
      <c r="FQ17" s="76"/>
      <c r="FR17" s="76"/>
      <c r="FS17" s="76"/>
      <c r="FT17" s="76"/>
      <c r="FU17" s="76"/>
      <c r="FV17" s="76"/>
      <c r="FW17" s="76"/>
      <c r="FX17" s="76"/>
      <c r="FY17" s="76"/>
      <c r="FZ17" s="76"/>
      <c r="GA17" s="76"/>
      <c r="GB17" s="76"/>
      <c r="GC17" s="76"/>
      <c r="GD17" s="76"/>
      <c r="GE17" s="76"/>
      <c r="GF17" s="76"/>
      <c r="GG17" s="76"/>
      <c r="GH17" s="76"/>
      <c r="GI17" s="76"/>
      <c r="GJ17" s="76"/>
      <c r="GK17" s="76"/>
      <c r="GL17" s="76"/>
      <c r="GM17" s="76"/>
      <c r="GN17" s="76"/>
      <c r="GO17" s="76"/>
      <c r="GP17" s="76"/>
      <c r="GQ17" s="76"/>
      <c r="GR17" s="76"/>
      <c r="GS17" s="76"/>
      <c r="GT17" s="76"/>
      <c r="GU17" s="76"/>
      <c r="GV17" s="76"/>
      <c r="GW17" s="76"/>
      <c r="GX17" s="76"/>
      <c r="GY17" s="76"/>
      <c r="GZ17" s="76"/>
      <c r="HA17" s="76"/>
      <c r="HB17" s="76"/>
      <c r="HC17" s="76"/>
      <c r="HD17" s="76"/>
      <c r="HE17" s="76"/>
      <c r="HF17" s="76"/>
      <c r="HG17" s="76"/>
      <c r="HH17" s="76"/>
      <c r="HI17" s="76"/>
      <c r="HJ17" s="76"/>
      <c r="HK17" s="76"/>
      <c r="HL17" s="76"/>
      <c r="HM17" s="76"/>
      <c r="HN17" s="76"/>
      <c r="HO17" s="76"/>
      <c r="HP17" s="76"/>
      <c r="HQ17" s="76"/>
      <c r="HR17" s="76"/>
      <c r="HS17" s="76"/>
      <c r="HT17" s="76"/>
      <c r="HU17" s="76"/>
      <c r="HV17" s="76"/>
      <c r="HW17" s="76"/>
      <c r="HX17" s="76"/>
      <c r="HY17" s="76"/>
      <c r="HZ17" s="76"/>
      <c r="IA17" s="76"/>
      <c r="IB17" s="76"/>
      <c r="IC17" s="76"/>
      <c r="ID17" s="76"/>
      <c r="IE17" s="76"/>
      <c r="IF17" s="76"/>
      <c r="IG17" s="76"/>
      <c r="IH17" s="76"/>
      <c r="II17" s="76"/>
      <c r="IJ17" s="76"/>
      <c r="IK17" s="76"/>
      <c r="IL17" s="76"/>
      <c r="IM17" s="76"/>
      <c r="IN17" s="76"/>
      <c r="IO17" s="76"/>
      <c r="IP17" s="76"/>
      <c r="IQ17" s="76"/>
    </row>
    <row r="18" spans="1:251" ht="20.100000000000001" customHeight="1">
      <c r="A18" s="69"/>
      <c r="B18" s="65"/>
      <c r="C18" s="67"/>
      <c r="D18" s="68"/>
      <c r="E18" s="44"/>
      <c r="F18" s="44"/>
      <c r="G18" s="44"/>
      <c r="H18" s="44"/>
      <c r="I18" s="44"/>
      <c r="J18" s="44"/>
      <c r="K18" s="44"/>
      <c r="L18" s="44"/>
      <c r="M18" s="44"/>
      <c r="N18" s="44"/>
      <c r="O18" s="44"/>
      <c r="P18" s="44"/>
      <c r="Q18" s="44"/>
      <c r="R18" s="44"/>
      <c r="S18" s="44"/>
      <c r="T18" s="44"/>
      <c r="U18" s="44"/>
      <c r="V18" s="44"/>
      <c r="W18" s="44"/>
      <c r="X18" s="44"/>
      <c r="Y18" s="44"/>
      <c r="Z18" s="44"/>
      <c r="AA18" s="44"/>
      <c r="AB18" s="44"/>
      <c r="AC18" s="44"/>
      <c r="AD18" s="44"/>
      <c r="AE18" s="44"/>
      <c r="AF18" s="44"/>
      <c r="AG18" s="44"/>
      <c r="AH18" s="44"/>
      <c r="AI18" s="44"/>
      <c r="AJ18" s="44"/>
      <c r="AK18" s="44"/>
      <c r="AL18" s="44"/>
      <c r="AM18" s="44"/>
      <c r="AN18" s="44"/>
      <c r="AO18" s="44"/>
      <c r="AP18" s="44"/>
      <c r="AQ18" s="44"/>
      <c r="AR18" s="44"/>
      <c r="AS18" s="44"/>
      <c r="AT18" s="44"/>
      <c r="AU18" s="44"/>
      <c r="AV18" s="44"/>
      <c r="AW18" s="44"/>
      <c r="AX18" s="44"/>
      <c r="AY18" s="44"/>
      <c r="AZ18" s="44"/>
      <c r="BA18" s="44"/>
      <c r="BB18" s="44"/>
      <c r="BC18" s="44"/>
      <c r="BD18" s="44"/>
      <c r="BE18" s="44"/>
      <c r="BF18" s="44"/>
      <c r="BG18" s="44"/>
      <c r="BH18" s="44"/>
      <c r="BI18" s="44"/>
      <c r="BJ18" s="44"/>
      <c r="BK18" s="44"/>
      <c r="BL18" s="44"/>
      <c r="BM18" s="44"/>
      <c r="BN18" s="44"/>
      <c r="BO18" s="44"/>
      <c r="BP18" s="44"/>
      <c r="BQ18" s="44"/>
      <c r="BR18" s="44"/>
      <c r="BS18" s="44"/>
      <c r="BT18" s="44"/>
      <c r="BU18" s="44"/>
      <c r="BV18" s="44"/>
      <c r="BW18" s="44"/>
      <c r="BX18" s="44"/>
      <c r="BY18" s="44"/>
      <c r="BZ18" s="44"/>
      <c r="CA18" s="44"/>
      <c r="CB18" s="44"/>
      <c r="CC18" s="44"/>
      <c r="CD18" s="44"/>
      <c r="CE18" s="44"/>
      <c r="CF18" s="44"/>
      <c r="CG18" s="44"/>
      <c r="CH18" s="44"/>
      <c r="CI18" s="44"/>
      <c r="CJ18" s="44"/>
      <c r="CK18" s="44"/>
      <c r="CL18" s="44"/>
      <c r="CM18" s="44"/>
      <c r="CN18" s="44"/>
      <c r="CO18" s="44"/>
      <c r="CP18" s="44"/>
      <c r="CQ18" s="44"/>
      <c r="CR18" s="44"/>
      <c r="CS18" s="44"/>
      <c r="CT18" s="44"/>
      <c r="CU18" s="44"/>
      <c r="CV18" s="44"/>
      <c r="CW18" s="44"/>
      <c r="CX18" s="44"/>
      <c r="CY18" s="44"/>
      <c r="CZ18" s="44"/>
      <c r="DA18" s="44"/>
      <c r="DB18" s="44"/>
      <c r="DC18" s="44"/>
      <c r="DD18" s="44"/>
      <c r="DE18" s="44"/>
      <c r="DF18" s="44"/>
      <c r="DG18" s="44"/>
      <c r="DH18" s="44"/>
      <c r="DI18" s="44"/>
      <c r="DJ18" s="44"/>
      <c r="DK18" s="44"/>
      <c r="DL18" s="44"/>
      <c r="DM18" s="44"/>
      <c r="DN18" s="44"/>
      <c r="DO18" s="44"/>
      <c r="DP18" s="44"/>
      <c r="DQ18" s="44"/>
      <c r="DR18" s="44"/>
      <c r="DS18" s="44"/>
      <c r="DT18" s="44"/>
      <c r="DU18" s="44"/>
      <c r="DV18" s="44"/>
      <c r="DW18" s="44"/>
      <c r="DX18" s="44"/>
      <c r="DY18" s="44"/>
      <c r="DZ18" s="44"/>
      <c r="EA18" s="44"/>
      <c r="EB18" s="44"/>
      <c r="EC18" s="44"/>
      <c r="ED18" s="44"/>
      <c r="EE18" s="44"/>
      <c r="EF18" s="44"/>
      <c r="EG18" s="44"/>
      <c r="EH18" s="44"/>
      <c r="EI18" s="44"/>
      <c r="EJ18" s="44"/>
      <c r="EK18" s="44"/>
      <c r="EL18" s="44"/>
      <c r="EM18" s="44"/>
      <c r="EN18" s="44"/>
      <c r="EO18" s="44"/>
      <c r="EP18" s="44"/>
      <c r="EQ18" s="44"/>
      <c r="ER18" s="44"/>
      <c r="ES18" s="44"/>
      <c r="ET18" s="44"/>
      <c r="EU18" s="44"/>
      <c r="EV18" s="44"/>
      <c r="EW18" s="44"/>
      <c r="EX18" s="44"/>
      <c r="EY18" s="44"/>
      <c r="EZ18" s="44"/>
      <c r="FA18" s="44"/>
      <c r="FB18" s="44"/>
      <c r="FC18" s="44"/>
      <c r="FD18" s="76"/>
      <c r="FE18" s="76"/>
      <c r="FF18" s="76"/>
      <c r="FG18" s="76"/>
      <c r="FH18" s="76"/>
      <c r="FI18" s="76"/>
      <c r="FJ18" s="76"/>
      <c r="FK18" s="76"/>
      <c r="FL18" s="76"/>
      <c r="FM18" s="76"/>
      <c r="FN18" s="76"/>
      <c r="FO18" s="76"/>
      <c r="FP18" s="76"/>
      <c r="FQ18" s="76"/>
      <c r="FR18" s="76"/>
      <c r="FS18" s="76"/>
      <c r="FT18" s="76"/>
      <c r="FU18" s="76"/>
      <c r="FV18" s="76"/>
      <c r="FW18" s="76"/>
      <c r="FX18" s="76"/>
      <c r="FY18" s="76"/>
      <c r="FZ18" s="76"/>
      <c r="GA18" s="76"/>
      <c r="GB18" s="76"/>
      <c r="GC18" s="76"/>
      <c r="GD18" s="76"/>
      <c r="GE18" s="76"/>
      <c r="GF18" s="76"/>
      <c r="GG18" s="76"/>
      <c r="GH18" s="76"/>
      <c r="GI18" s="76"/>
      <c r="GJ18" s="76"/>
      <c r="GK18" s="76"/>
      <c r="GL18" s="76"/>
      <c r="GM18" s="76"/>
      <c r="GN18" s="76"/>
      <c r="GO18" s="76"/>
      <c r="GP18" s="76"/>
      <c r="GQ18" s="76"/>
      <c r="GR18" s="76"/>
      <c r="GS18" s="76"/>
      <c r="GT18" s="76"/>
      <c r="GU18" s="76"/>
      <c r="GV18" s="76"/>
      <c r="GW18" s="76"/>
      <c r="GX18" s="76"/>
      <c r="GY18" s="76"/>
      <c r="GZ18" s="76"/>
      <c r="HA18" s="76"/>
      <c r="HB18" s="76"/>
      <c r="HC18" s="76"/>
      <c r="HD18" s="76"/>
      <c r="HE18" s="76"/>
      <c r="HF18" s="76"/>
      <c r="HG18" s="76"/>
      <c r="HH18" s="76"/>
      <c r="HI18" s="76"/>
      <c r="HJ18" s="76"/>
      <c r="HK18" s="76"/>
      <c r="HL18" s="76"/>
      <c r="HM18" s="76"/>
      <c r="HN18" s="76"/>
      <c r="HO18" s="76"/>
      <c r="HP18" s="76"/>
      <c r="HQ18" s="76"/>
      <c r="HR18" s="76"/>
      <c r="HS18" s="76"/>
      <c r="HT18" s="76"/>
      <c r="HU18" s="76"/>
      <c r="HV18" s="76"/>
      <c r="HW18" s="76"/>
      <c r="HX18" s="76"/>
      <c r="HY18" s="76"/>
      <c r="HZ18" s="76"/>
      <c r="IA18" s="76"/>
      <c r="IB18" s="76"/>
      <c r="IC18" s="76"/>
      <c r="ID18" s="76"/>
      <c r="IE18" s="76"/>
      <c r="IF18" s="76"/>
      <c r="IG18" s="76"/>
      <c r="IH18" s="76"/>
      <c r="II18" s="76"/>
      <c r="IJ18" s="76"/>
      <c r="IK18" s="76"/>
      <c r="IL18" s="76"/>
      <c r="IM18" s="76"/>
      <c r="IN18" s="76"/>
      <c r="IO18" s="76"/>
      <c r="IP18" s="76"/>
      <c r="IQ18" s="76"/>
    </row>
    <row r="19" spans="1:251" ht="20.100000000000001" customHeight="1">
      <c r="A19" s="69"/>
      <c r="B19" s="65"/>
      <c r="C19" s="70"/>
      <c r="D19" s="68"/>
      <c r="E19" s="44"/>
      <c r="F19" s="44"/>
      <c r="G19" s="44"/>
      <c r="H19" s="44"/>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4"/>
      <c r="CI19" s="44"/>
      <c r="CJ19" s="44"/>
      <c r="CK19" s="44"/>
      <c r="CL19" s="44"/>
      <c r="CM19" s="44"/>
      <c r="CN19" s="44"/>
      <c r="CO19" s="44"/>
      <c r="CP19" s="44"/>
      <c r="CQ19" s="44"/>
      <c r="CR19" s="44"/>
      <c r="CS19" s="44"/>
      <c r="CT19" s="44"/>
      <c r="CU19" s="44"/>
      <c r="CV19" s="44"/>
      <c r="CW19" s="44"/>
      <c r="CX19" s="44"/>
      <c r="CY19" s="44"/>
      <c r="CZ19" s="44"/>
      <c r="DA19" s="44"/>
      <c r="DB19" s="44"/>
      <c r="DC19" s="44"/>
      <c r="DD19" s="44"/>
      <c r="DE19" s="44"/>
      <c r="DF19" s="44"/>
      <c r="DG19" s="44"/>
      <c r="DH19" s="44"/>
      <c r="DI19" s="44"/>
      <c r="DJ19" s="44"/>
      <c r="DK19" s="44"/>
      <c r="DL19" s="44"/>
      <c r="DM19" s="44"/>
      <c r="DN19" s="44"/>
      <c r="DO19" s="44"/>
      <c r="DP19" s="44"/>
      <c r="DQ19" s="44"/>
      <c r="DR19" s="44"/>
      <c r="DS19" s="44"/>
      <c r="DT19" s="44"/>
      <c r="DU19" s="44"/>
      <c r="DV19" s="44"/>
      <c r="DW19" s="44"/>
      <c r="DX19" s="44"/>
      <c r="DY19" s="44"/>
      <c r="DZ19" s="44"/>
      <c r="EA19" s="44"/>
      <c r="EB19" s="44"/>
      <c r="EC19" s="44"/>
      <c r="ED19" s="44"/>
      <c r="EE19" s="44"/>
      <c r="EF19" s="44"/>
      <c r="EG19" s="44"/>
      <c r="EH19" s="44"/>
      <c r="EI19" s="44"/>
      <c r="EJ19" s="44"/>
      <c r="EK19" s="44"/>
      <c r="EL19" s="44"/>
      <c r="EM19" s="44"/>
      <c r="EN19" s="44"/>
      <c r="EO19" s="44"/>
      <c r="EP19" s="44"/>
      <c r="EQ19" s="44"/>
      <c r="ER19" s="44"/>
      <c r="ES19" s="44"/>
      <c r="ET19" s="44"/>
      <c r="EU19" s="44"/>
      <c r="EV19" s="44"/>
      <c r="EW19" s="44"/>
      <c r="EX19" s="44"/>
      <c r="EY19" s="44"/>
      <c r="EZ19" s="44"/>
      <c r="FA19" s="44"/>
      <c r="FB19" s="44"/>
      <c r="FC19" s="44"/>
      <c r="FD19" s="76"/>
      <c r="FE19" s="76"/>
      <c r="FF19" s="76"/>
      <c r="FG19" s="76"/>
      <c r="FH19" s="76"/>
      <c r="FI19" s="76"/>
      <c r="FJ19" s="76"/>
      <c r="FK19" s="76"/>
      <c r="FL19" s="76"/>
      <c r="FM19" s="76"/>
      <c r="FN19" s="76"/>
      <c r="FO19" s="76"/>
      <c r="FP19" s="76"/>
      <c r="FQ19" s="76"/>
      <c r="FR19" s="76"/>
      <c r="FS19" s="76"/>
      <c r="FT19" s="76"/>
      <c r="FU19" s="76"/>
      <c r="FV19" s="76"/>
      <c r="FW19" s="76"/>
      <c r="FX19" s="76"/>
      <c r="FY19" s="76"/>
      <c r="FZ19" s="76"/>
      <c r="GA19" s="76"/>
      <c r="GB19" s="76"/>
      <c r="GC19" s="76"/>
      <c r="GD19" s="76"/>
      <c r="GE19" s="76"/>
      <c r="GF19" s="76"/>
      <c r="GG19" s="76"/>
      <c r="GH19" s="76"/>
      <c r="GI19" s="76"/>
      <c r="GJ19" s="76"/>
      <c r="GK19" s="76"/>
      <c r="GL19" s="76"/>
      <c r="GM19" s="76"/>
      <c r="GN19" s="76"/>
      <c r="GO19" s="76"/>
      <c r="GP19" s="76"/>
      <c r="GQ19" s="76"/>
      <c r="GR19" s="76"/>
      <c r="GS19" s="76"/>
      <c r="GT19" s="76"/>
      <c r="GU19" s="76"/>
      <c r="GV19" s="76"/>
      <c r="GW19" s="76"/>
      <c r="GX19" s="76"/>
      <c r="GY19" s="76"/>
      <c r="GZ19" s="76"/>
      <c r="HA19" s="76"/>
      <c r="HB19" s="76"/>
      <c r="HC19" s="76"/>
      <c r="HD19" s="76"/>
      <c r="HE19" s="76"/>
      <c r="HF19" s="76"/>
      <c r="HG19" s="76"/>
      <c r="HH19" s="76"/>
      <c r="HI19" s="76"/>
      <c r="HJ19" s="76"/>
      <c r="HK19" s="76"/>
      <c r="HL19" s="76"/>
      <c r="HM19" s="76"/>
      <c r="HN19" s="76"/>
      <c r="HO19" s="76"/>
      <c r="HP19" s="76"/>
      <c r="HQ19" s="76"/>
      <c r="HR19" s="76"/>
      <c r="HS19" s="76"/>
      <c r="HT19" s="76"/>
      <c r="HU19" s="76"/>
      <c r="HV19" s="76"/>
      <c r="HW19" s="76"/>
      <c r="HX19" s="76"/>
      <c r="HY19" s="76"/>
      <c r="HZ19" s="76"/>
      <c r="IA19" s="76"/>
      <c r="IB19" s="76"/>
      <c r="IC19" s="76"/>
      <c r="ID19" s="76"/>
      <c r="IE19" s="76"/>
      <c r="IF19" s="76"/>
      <c r="IG19" s="76"/>
      <c r="IH19" s="76"/>
      <c r="II19" s="76"/>
      <c r="IJ19" s="76"/>
      <c r="IK19" s="76"/>
      <c r="IL19" s="76"/>
      <c r="IM19" s="76"/>
      <c r="IN19" s="76"/>
      <c r="IO19" s="76"/>
      <c r="IP19" s="76"/>
      <c r="IQ19" s="76"/>
    </row>
    <row r="20" spans="1:251" ht="20.100000000000001" customHeight="1">
      <c r="A20" s="69"/>
      <c r="B20" s="65"/>
      <c r="C20" s="67"/>
      <c r="D20" s="68"/>
      <c r="E20" s="44"/>
      <c r="F20" s="44"/>
      <c r="G20" s="44"/>
      <c r="H20" s="44"/>
      <c r="I20" s="44"/>
      <c r="J20" s="44"/>
      <c r="K20" s="44"/>
      <c r="L20" s="44"/>
      <c r="M20" s="44"/>
      <c r="N20" s="44"/>
      <c r="O20" s="44"/>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4"/>
      <c r="CI20" s="44"/>
      <c r="CJ20" s="44"/>
      <c r="CK20" s="44"/>
      <c r="CL20" s="44"/>
      <c r="CM20" s="44"/>
      <c r="CN20" s="44"/>
      <c r="CO20" s="44"/>
      <c r="CP20" s="44"/>
      <c r="CQ20" s="44"/>
      <c r="CR20" s="44"/>
      <c r="CS20" s="44"/>
      <c r="CT20" s="44"/>
      <c r="CU20" s="44"/>
      <c r="CV20" s="44"/>
      <c r="CW20" s="44"/>
      <c r="CX20" s="44"/>
      <c r="CY20" s="44"/>
      <c r="CZ20" s="44"/>
      <c r="DA20" s="44"/>
      <c r="DB20" s="44"/>
      <c r="DC20" s="44"/>
      <c r="DD20" s="44"/>
      <c r="DE20" s="44"/>
      <c r="DF20" s="44"/>
      <c r="DG20" s="44"/>
      <c r="DH20" s="44"/>
      <c r="DI20" s="44"/>
      <c r="DJ20" s="44"/>
      <c r="DK20" s="44"/>
      <c r="DL20" s="44"/>
      <c r="DM20" s="44"/>
      <c r="DN20" s="44"/>
      <c r="DO20" s="44"/>
      <c r="DP20" s="44"/>
      <c r="DQ20" s="44"/>
      <c r="DR20" s="44"/>
      <c r="DS20" s="44"/>
      <c r="DT20" s="44"/>
      <c r="DU20" s="44"/>
      <c r="DV20" s="44"/>
      <c r="DW20" s="44"/>
      <c r="DX20" s="44"/>
      <c r="DY20" s="44"/>
      <c r="DZ20" s="44"/>
      <c r="EA20" s="44"/>
      <c r="EB20" s="44"/>
      <c r="EC20" s="44"/>
      <c r="ED20" s="44"/>
      <c r="EE20" s="44"/>
      <c r="EF20" s="44"/>
      <c r="EG20" s="44"/>
      <c r="EH20" s="44"/>
      <c r="EI20" s="44"/>
      <c r="EJ20" s="44"/>
      <c r="EK20" s="44"/>
      <c r="EL20" s="44"/>
      <c r="EM20" s="44"/>
      <c r="EN20" s="44"/>
      <c r="EO20" s="44"/>
      <c r="EP20" s="44"/>
      <c r="EQ20" s="44"/>
      <c r="ER20" s="44"/>
      <c r="ES20" s="44"/>
      <c r="ET20" s="44"/>
      <c r="EU20" s="44"/>
      <c r="EV20" s="44"/>
      <c r="EW20" s="44"/>
      <c r="EX20" s="44"/>
      <c r="EY20" s="44"/>
      <c r="EZ20" s="44"/>
      <c r="FA20" s="44"/>
      <c r="FB20" s="44"/>
      <c r="FC20" s="44"/>
      <c r="FD20" s="76"/>
      <c r="FE20" s="76"/>
      <c r="FF20" s="76"/>
      <c r="FG20" s="76"/>
      <c r="FH20" s="76"/>
      <c r="FI20" s="76"/>
      <c r="FJ20" s="76"/>
      <c r="FK20" s="76"/>
      <c r="FL20" s="76"/>
      <c r="FM20" s="76"/>
      <c r="FN20" s="76"/>
      <c r="FO20" s="76"/>
      <c r="FP20" s="76"/>
      <c r="FQ20" s="76"/>
      <c r="FR20" s="76"/>
      <c r="FS20" s="76"/>
      <c r="FT20" s="76"/>
      <c r="FU20" s="76"/>
      <c r="FV20" s="76"/>
      <c r="FW20" s="76"/>
      <c r="FX20" s="76"/>
      <c r="FY20" s="76"/>
      <c r="FZ20" s="76"/>
      <c r="GA20" s="76"/>
      <c r="GB20" s="76"/>
      <c r="GC20" s="76"/>
      <c r="GD20" s="76"/>
      <c r="GE20" s="76"/>
      <c r="GF20" s="76"/>
      <c r="GG20" s="76"/>
      <c r="GH20" s="76"/>
      <c r="GI20" s="76"/>
      <c r="GJ20" s="76"/>
      <c r="GK20" s="76"/>
      <c r="GL20" s="76"/>
      <c r="GM20" s="76"/>
      <c r="GN20" s="76"/>
      <c r="GO20" s="76"/>
      <c r="GP20" s="76"/>
      <c r="GQ20" s="76"/>
      <c r="GR20" s="76"/>
      <c r="GS20" s="76"/>
      <c r="GT20" s="76"/>
      <c r="GU20" s="76"/>
      <c r="GV20" s="76"/>
      <c r="GW20" s="76"/>
      <c r="GX20" s="76"/>
      <c r="GY20" s="76"/>
      <c r="GZ20" s="76"/>
      <c r="HA20" s="76"/>
      <c r="HB20" s="76"/>
      <c r="HC20" s="76"/>
      <c r="HD20" s="76"/>
      <c r="HE20" s="76"/>
      <c r="HF20" s="76"/>
      <c r="HG20" s="76"/>
      <c r="HH20" s="76"/>
      <c r="HI20" s="76"/>
      <c r="HJ20" s="76"/>
      <c r="HK20" s="76"/>
      <c r="HL20" s="76"/>
      <c r="HM20" s="76"/>
      <c r="HN20" s="76"/>
      <c r="HO20" s="76"/>
      <c r="HP20" s="76"/>
      <c r="HQ20" s="76"/>
      <c r="HR20" s="76"/>
      <c r="HS20" s="76"/>
      <c r="HT20" s="76"/>
      <c r="HU20" s="76"/>
      <c r="HV20" s="76"/>
      <c r="HW20" s="76"/>
      <c r="HX20" s="76"/>
      <c r="HY20" s="76"/>
      <c r="HZ20" s="76"/>
      <c r="IA20" s="76"/>
      <c r="IB20" s="76"/>
      <c r="IC20" s="76"/>
      <c r="ID20" s="76"/>
      <c r="IE20" s="76"/>
      <c r="IF20" s="76"/>
      <c r="IG20" s="76"/>
      <c r="IH20" s="76"/>
      <c r="II20" s="76"/>
      <c r="IJ20" s="76"/>
      <c r="IK20" s="76"/>
      <c r="IL20" s="76"/>
      <c r="IM20" s="76"/>
      <c r="IN20" s="76"/>
      <c r="IO20" s="76"/>
      <c r="IP20" s="76"/>
      <c r="IQ20" s="76"/>
    </row>
    <row r="21" spans="1:251" ht="20.100000000000001" customHeight="1">
      <c r="A21" s="69"/>
      <c r="B21" s="65"/>
      <c r="C21" s="67"/>
      <c r="D21" s="68"/>
      <c r="E21" s="44"/>
      <c r="F21" s="44"/>
      <c r="G21" s="44"/>
      <c r="H21" s="44"/>
      <c r="I21" s="44"/>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4"/>
      <c r="CI21" s="44"/>
      <c r="CJ21" s="44"/>
      <c r="CK21" s="44"/>
      <c r="CL21" s="44"/>
      <c r="CM21" s="44"/>
      <c r="CN21" s="44"/>
      <c r="CO21" s="44"/>
      <c r="CP21" s="44"/>
      <c r="CQ21" s="44"/>
      <c r="CR21" s="44"/>
      <c r="CS21" s="44"/>
      <c r="CT21" s="44"/>
      <c r="CU21" s="44"/>
      <c r="CV21" s="44"/>
      <c r="CW21" s="44"/>
      <c r="CX21" s="44"/>
      <c r="CY21" s="44"/>
      <c r="CZ21" s="44"/>
      <c r="DA21" s="44"/>
      <c r="DB21" s="44"/>
      <c r="DC21" s="44"/>
      <c r="DD21" s="44"/>
      <c r="DE21" s="44"/>
      <c r="DF21" s="44"/>
      <c r="DG21" s="44"/>
      <c r="DH21" s="44"/>
      <c r="DI21" s="44"/>
      <c r="DJ21" s="44"/>
      <c r="DK21" s="44"/>
      <c r="DL21" s="44"/>
      <c r="DM21" s="44"/>
      <c r="DN21" s="44"/>
      <c r="DO21" s="44"/>
      <c r="DP21" s="44"/>
      <c r="DQ21" s="44"/>
      <c r="DR21" s="44"/>
      <c r="DS21" s="44"/>
      <c r="DT21" s="44"/>
      <c r="DU21" s="44"/>
      <c r="DV21" s="44"/>
      <c r="DW21" s="44"/>
      <c r="DX21" s="44"/>
      <c r="DY21" s="44"/>
      <c r="DZ21" s="44"/>
      <c r="EA21" s="44"/>
      <c r="EB21" s="44"/>
      <c r="EC21" s="44"/>
      <c r="ED21" s="44"/>
      <c r="EE21" s="44"/>
      <c r="EF21" s="44"/>
      <c r="EG21" s="44"/>
      <c r="EH21" s="44"/>
      <c r="EI21" s="44"/>
      <c r="EJ21" s="44"/>
      <c r="EK21" s="44"/>
      <c r="EL21" s="44"/>
      <c r="EM21" s="44"/>
      <c r="EN21" s="44"/>
      <c r="EO21" s="44"/>
      <c r="EP21" s="44"/>
      <c r="EQ21" s="44"/>
      <c r="ER21" s="44"/>
      <c r="ES21" s="44"/>
      <c r="ET21" s="44"/>
      <c r="EU21" s="44"/>
      <c r="EV21" s="44"/>
      <c r="EW21" s="44"/>
      <c r="EX21" s="44"/>
      <c r="EY21" s="44"/>
      <c r="EZ21" s="44"/>
      <c r="FA21" s="44"/>
      <c r="FB21" s="44"/>
      <c r="FC21" s="44"/>
      <c r="FD21" s="76"/>
      <c r="FE21" s="76"/>
      <c r="FF21" s="76"/>
      <c r="FG21" s="76"/>
      <c r="FH21" s="76"/>
      <c r="FI21" s="76"/>
      <c r="FJ21" s="76"/>
      <c r="FK21" s="76"/>
      <c r="FL21" s="76"/>
      <c r="FM21" s="76"/>
      <c r="FN21" s="76"/>
      <c r="FO21" s="76"/>
      <c r="FP21" s="76"/>
      <c r="FQ21" s="76"/>
      <c r="FR21" s="76"/>
      <c r="FS21" s="76"/>
      <c r="FT21" s="76"/>
      <c r="FU21" s="76"/>
      <c r="FV21" s="76"/>
      <c r="FW21" s="76"/>
      <c r="FX21" s="76"/>
      <c r="FY21" s="76"/>
      <c r="FZ21" s="76"/>
      <c r="GA21" s="76"/>
      <c r="GB21" s="76"/>
      <c r="GC21" s="76"/>
      <c r="GD21" s="76"/>
      <c r="GE21" s="76"/>
      <c r="GF21" s="76"/>
      <c r="GG21" s="76"/>
      <c r="GH21" s="76"/>
      <c r="GI21" s="76"/>
      <c r="GJ21" s="76"/>
      <c r="GK21" s="76"/>
      <c r="GL21" s="76"/>
      <c r="GM21" s="76"/>
      <c r="GN21" s="76"/>
      <c r="GO21" s="76"/>
      <c r="GP21" s="76"/>
      <c r="GQ21" s="76"/>
      <c r="GR21" s="76"/>
      <c r="GS21" s="76"/>
      <c r="GT21" s="76"/>
      <c r="GU21" s="76"/>
      <c r="GV21" s="76"/>
      <c r="GW21" s="76"/>
      <c r="GX21" s="76"/>
      <c r="GY21" s="76"/>
      <c r="GZ21" s="76"/>
      <c r="HA21" s="76"/>
      <c r="HB21" s="76"/>
      <c r="HC21" s="76"/>
      <c r="HD21" s="76"/>
      <c r="HE21" s="76"/>
      <c r="HF21" s="76"/>
      <c r="HG21" s="76"/>
      <c r="HH21" s="76"/>
      <c r="HI21" s="76"/>
      <c r="HJ21" s="76"/>
      <c r="HK21" s="76"/>
      <c r="HL21" s="76"/>
      <c r="HM21" s="76"/>
      <c r="HN21" s="76"/>
      <c r="HO21" s="76"/>
      <c r="HP21" s="76"/>
      <c r="HQ21" s="76"/>
      <c r="HR21" s="76"/>
      <c r="HS21" s="76"/>
      <c r="HT21" s="76"/>
      <c r="HU21" s="76"/>
      <c r="HV21" s="76"/>
      <c r="HW21" s="76"/>
      <c r="HX21" s="76"/>
      <c r="HY21" s="76"/>
      <c r="HZ21" s="76"/>
      <c r="IA21" s="76"/>
      <c r="IB21" s="76"/>
      <c r="IC21" s="76"/>
      <c r="ID21" s="76"/>
      <c r="IE21" s="76"/>
      <c r="IF21" s="76"/>
      <c r="IG21" s="76"/>
      <c r="IH21" s="76"/>
      <c r="II21" s="76"/>
      <c r="IJ21" s="76"/>
      <c r="IK21" s="76"/>
      <c r="IL21" s="76"/>
      <c r="IM21" s="76"/>
      <c r="IN21" s="76"/>
      <c r="IO21" s="76"/>
      <c r="IP21" s="76"/>
      <c r="IQ21" s="76"/>
    </row>
    <row r="22" spans="1:251" ht="20.100000000000001" customHeight="1">
      <c r="A22" s="69"/>
      <c r="B22" s="65"/>
      <c r="C22" s="67"/>
      <c r="D22" s="68"/>
      <c r="E22" s="44"/>
      <c r="F22" s="44"/>
      <c r="G22" s="44"/>
      <c r="H22" s="44"/>
      <c r="I22" s="44"/>
      <c r="J22" s="44"/>
      <c r="K22" s="44"/>
      <c r="L22" s="44"/>
      <c r="M22" s="44"/>
      <c r="N22" s="44"/>
      <c r="O22" s="44"/>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4"/>
      <c r="CI22" s="44"/>
      <c r="CJ22" s="44"/>
      <c r="CK22" s="44"/>
      <c r="CL22" s="44"/>
      <c r="CM22" s="44"/>
      <c r="CN22" s="44"/>
      <c r="CO22" s="44"/>
      <c r="CP22" s="44"/>
      <c r="CQ22" s="44"/>
      <c r="CR22" s="44"/>
      <c r="CS22" s="44"/>
      <c r="CT22" s="44"/>
      <c r="CU22" s="44"/>
      <c r="CV22" s="44"/>
      <c r="CW22" s="44"/>
      <c r="CX22" s="44"/>
      <c r="CY22" s="44"/>
      <c r="CZ22" s="44"/>
      <c r="DA22" s="44"/>
      <c r="DB22" s="44"/>
      <c r="DC22" s="44"/>
      <c r="DD22" s="44"/>
      <c r="DE22" s="44"/>
      <c r="DF22" s="44"/>
      <c r="DG22" s="44"/>
      <c r="DH22" s="44"/>
      <c r="DI22" s="44"/>
      <c r="DJ22" s="44"/>
      <c r="DK22" s="44"/>
      <c r="DL22" s="44"/>
      <c r="DM22" s="44"/>
      <c r="DN22" s="44"/>
      <c r="DO22" s="44"/>
      <c r="DP22" s="44"/>
      <c r="DQ22" s="44"/>
      <c r="DR22" s="44"/>
      <c r="DS22" s="44"/>
      <c r="DT22" s="44"/>
      <c r="DU22" s="44"/>
      <c r="DV22" s="44"/>
      <c r="DW22" s="44"/>
      <c r="DX22" s="44"/>
      <c r="DY22" s="44"/>
      <c r="DZ22" s="44"/>
      <c r="EA22" s="44"/>
      <c r="EB22" s="44"/>
      <c r="EC22" s="44"/>
      <c r="ED22" s="44"/>
      <c r="EE22" s="44"/>
      <c r="EF22" s="44"/>
      <c r="EG22" s="44"/>
      <c r="EH22" s="44"/>
      <c r="EI22" s="44"/>
      <c r="EJ22" s="44"/>
      <c r="EK22" s="44"/>
      <c r="EL22" s="44"/>
      <c r="EM22" s="44"/>
      <c r="EN22" s="44"/>
      <c r="EO22" s="44"/>
      <c r="EP22" s="44"/>
      <c r="EQ22" s="44"/>
      <c r="ER22" s="44"/>
      <c r="ES22" s="44"/>
      <c r="ET22" s="44"/>
      <c r="EU22" s="44"/>
      <c r="EV22" s="44"/>
      <c r="EW22" s="44"/>
      <c r="EX22" s="44"/>
      <c r="EY22" s="44"/>
      <c r="EZ22" s="44"/>
      <c r="FA22" s="44"/>
      <c r="FB22" s="44"/>
      <c r="FC22" s="44"/>
      <c r="FD22" s="76"/>
      <c r="FE22" s="76"/>
      <c r="FF22" s="76"/>
      <c r="FG22" s="76"/>
      <c r="FH22" s="76"/>
      <c r="FI22" s="76"/>
      <c r="FJ22" s="76"/>
      <c r="FK22" s="76"/>
      <c r="FL22" s="76"/>
      <c r="FM22" s="76"/>
      <c r="FN22" s="76"/>
      <c r="FO22" s="76"/>
      <c r="FP22" s="76"/>
      <c r="FQ22" s="76"/>
      <c r="FR22" s="76"/>
      <c r="FS22" s="76"/>
      <c r="FT22" s="76"/>
      <c r="FU22" s="76"/>
      <c r="FV22" s="76"/>
      <c r="FW22" s="76"/>
      <c r="FX22" s="76"/>
      <c r="FY22" s="76"/>
      <c r="FZ22" s="76"/>
      <c r="GA22" s="76"/>
      <c r="GB22" s="76"/>
      <c r="GC22" s="76"/>
      <c r="GD22" s="76"/>
      <c r="GE22" s="76"/>
      <c r="GF22" s="76"/>
      <c r="GG22" s="76"/>
      <c r="GH22" s="76"/>
      <c r="GI22" s="76"/>
      <c r="GJ22" s="76"/>
      <c r="GK22" s="76"/>
      <c r="GL22" s="76"/>
      <c r="GM22" s="76"/>
      <c r="GN22" s="76"/>
      <c r="GO22" s="76"/>
      <c r="GP22" s="76"/>
      <c r="GQ22" s="76"/>
      <c r="GR22" s="76"/>
      <c r="GS22" s="76"/>
      <c r="GT22" s="76"/>
      <c r="GU22" s="76"/>
      <c r="GV22" s="76"/>
      <c r="GW22" s="76"/>
      <c r="GX22" s="76"/>
      <c r="GY22" s="76"/>
      <c r="GZ22" s="76"/>
      <c r="HA22" s="76"/>
      <c r="HB22" s="76"/>
      <c r="HC22" s="76"/>
      <c r="HD22" s="76"/>
      <c r="HE22" s="76"/>
      <c r="HF22" s="76"/>
      <c r="HG22" s="76"/>
      <c r="HH22" s="76"/>
      <c r="HI22" s="76"/>
      <c r="HJ22" s="76"/>
      <c r="HK22" s="76"/>
      <c r="HL22" s="76"/>
      <c r="HM22" s="76"/>
      <c r="HN22" s="76"/>
      <c r="HO22" s="76"/>
      <c r="HP22" s="76"/>
      <c r="HQ22" s="76"/>
      <c r="HR22" s="76"/>
      <c r="HS22" s="76"/>
      <c r="HT22" s="76"/>
      <c r="HU22" s="76"/>
      <c r="HV22" s="76"/>
      <c r="HW22" s="76"/>
      <c r="HX22" s="76"/>
      <c r="HY22" s="76"/>
      <c r="HZ22" s="76"/>
      <c r="IA22" s="76"/>
      <c r="IB22" s="76"/>
      <c r="IC22" s="76"/>
      <c r="ID22" s="76"/>
      <c r="IE22" s="76"/>
      <c r="IF22" s="76"/>
      <c r="IG22" s="76"/>
      <c r="IH22" s="76"/>
      <c r="II22" s="76"/>
      <c r="IJ22" s="76"/>
      <c r="IK22" s="76"/>
      <c r="IL22" s="76"/>
      <c r="IM22" s="76"/>
      <c r="IN22" s="76"/>
      <c r="IO22" s="76"/>
      <c r="IP22" s="76"/>
      <c r="IQ22" s="76"/>
    </row>
    <row r="23" spans="1:251" ht="20.100000000000001" customHeight="1">
      <c r="A23" s="69"/>
      <c r="B23" s="65"/>
      <c r="C23" s="67"/>
      <c r="D23" s="68"/>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4"/>
      <c r="CI23" s="44"/>
      <c r="CJ23" s="44"/>
      <c r="CK23" s="44"/>
      <c r="CL23" s="44"/>
      <c r="CM23" s="44"/>
      <c r="CN23" s="44"/>
      <c r="CO23" s="44"/>
      <c r="CP23" s="44"/>
      <c r="CQ23" s="44"/>
      <c r="CR23" s="44"/>
      <c r="CS23" s="44"/>
      <c r="CT23" s="44"/>
      <c r="CU23" s="44"/>
      <c r="CV23" s="44"/>
      <c r="CW23" s="44"/>
      <c r="CX23" s="44"/>
      <c r="CY23" s="44"/>
      <c r="CZ23" s="44"/>
      <c r="DA23" s="44"/>
      <c r="DB23" s="44"/>
      <c r="DC23" s="44"/>
      <c r="DD23" s="44"/>
      <c r="DE23" s="44"/>
      <c r="DF23" s="44"/>
      <c r="DG23" s="44"/>
      <c r="DH23" s="44"/>
      <c r="DI23" s="44"/>
      <c r="DJ23" s="44"/>
      <c r="DK23" s="44"/>
      <c r="DL23" s="44"/>
      <c r="DM23" s="44"/>
      <c r="DN23" s="44"/>
      <c r="DO23" s="44"/>
      <c r="DP23" s="44"/>
      <c r="DQ23" s="44"/>
      <c r="DR23" s="44"/>
      <c r="DS23" s="44"/>
      <c r="DT23" s="44"/>
      <c r="DU23" s="44"/>
      <c r="DV23" s="44"/>
      <c r="DW23" s="44"/>
      <c r="DX23" s="44"/>
      <c r="DY23" s="44"/>
      <c r="DZ23" s="44"/>
      <c r="EA23" s="44"/>
      <c r="EB23" s="44"/>
      <c r="EC23" s="44"/>
      <c r="ED23" s="44"/>
      <c r="EE23" s="44"/>
      <c r="EF23" s="44"/>
      <c r="EG23" s="44"/>
      <c r="EH23" s="44"/>
      <c r="EI23" s="44"/>
      <c r="EJ23" s="44"/>
      <c r="EK23" s="44"/>
      <c r="EL23" s="44"/>
      <c r="EM23" s="44"/>
      <c r="EN23" s="44"/>
      <c r="EO23" s="44"/>
      <c r="EP23" s="44"/>
      <c r="EQ23" s="44"/>
      <c r="ER23" s="44"/>
      <c r="ES23" s="44"/>
      <c r="ET23" s="44"/>
      <c r="EU23" s="44"/>
      <c r="EV23" s="44"/>
      <c r="EW23" s="44"/>
      <c r="EX23" s="44"/>
      <c r="EY23" s="44"/>
      <c r="EZ23" s="44"/>
      <c r="FA23" s="44"/>
      <c r="FB23" s="44"/>
      <c r="FC23" s="44"/>
      <c r="FD23" s="76"/>
      <c r="FE23" s="76"/>
      <c r="FF23" s="76"/>
      <c r="FG23" s="76"/>
      <c r="FH23" s="76"/>
      <c r="FI23" s="76"/>
      <c r="FJ23" s="76"/>
      <c r="FK23" s="76"/>
      <c r="FL23" s="76"/>
      <c r="FM23" s="76"/>
      <c r="FN23" s="76"/>
      <c r="FO23" s="76"/>
      <c r="FP23" s="76"/>
      <c r="FQ23" s="76"/>
      <c r="FR23" s="76"/>
      <c r="FS23" s="76"/>
      <c r="FT23" s="76"/>
      <c r="FU23" s="76"/>
      <c r="FV23" s="76"/>
      <c r="FW23" s="76"/>
      <c r="FX23" s="76"/>
      <c r="FY23" s="76"/>
      <c r="FZ23" s="76"/>
      <c r="GA23" s="76"/>
      <c r="GB23" s="76"/>
      <c r="GC23" s="76"/>
      <c r="GD23" s="76"/>
      <c r="GE23" s="76"/>
      <c r="GF23" s="76"/>
      <c r="GG23" s="76"/>
      <c r="GH23" s="76"/>
      <c r="GI23" s="76"/>
      <c r="GJ23" s="76"/>
      <c r="GK23" s="76"/>
      <c r="GL23" s="76"/>
      <c r="GM23" s="76"/>
      <c r="GN23" s="76"/>
      <c r="GO23" s="76"/>
      <c r="GP23" s="76"/>
      <c r="GQ23" s="76"/>
      <c r="GR23" s="76"/>
      <c r="GS23" s="76"/>
      <c r="GT23" s="76"/>
      <c r="GU23" s="76"/>
      <c r="GV23" s="76"/>
      <c r="GW23" s="76"/>
      <c r="GX23" s="76"/>
      <c r="GY23" s="76"/>
      <c r="GZ23" s="76"/>
      <c r="HA23" s="76"/>
      <c r="HB23" s="76"/>
      <c r="HC23" s="76"/>
      <c r="HD23" s="76"/>
      <c r="HE23" s="76"/>
      <c r="HF23" s="76"/>
      <c r="HG23" s="76"/>
      <c r="HH23" s="76"/>
      <c r="HI23" s="76"/>
      <c r="HJ23" s="76"/>
      <c r="HK23" s="76"/>
      <c r="HL23" s="76"/>
      <c r="HM23" s="76"/>
      <c r="HN23" s="76"/>
      <c r="HO23" s="76"/>
      <c r="HP23" s="76"/>
      <c r="HQ23" s="76"/>
      <c r="HR23" s="76"/>
      <c r="HS23" s="76"/>
      <c r="HT23" s="76"/>
      <c r="HU23" s="76"/>
      <c r="HV23" s="76"/>
      <c r="HW23" s="76"/>
      <c r="HX23" s="76"/>
      <c r="HY23" s="76"/>
      <c r="HZ23" s="76"/>
      <c r="IA23" s="76"/>
      <c r="IB23" s="76"/>
      <c r="IC23" s="76"/>
      <c r="ID23" s="76"/>
      <c r="IE23" s="76"/>
      <c r="IF23" s="76"/>
      <c r="IG23" s="76"/>
      <c r="IH23" s="76"/>
      <c r="II23" s="76"/>
      <c r="IJ23" s="76"/>
      <c r="IK23" s="76"/>
      <c r="IL23" s="76"/>
      <c r="IM23" s="76"/>
      <c r="IN23" s="76"/>
      <c r="IO23" s="76"/>
      <c r="IP23" s="76"/>
      <c r="IQ23" s="76"/>
    </row>
    <row r="24" spans="1:251" ht="20.100000000000001" customHeight="1">
      <c r="A24" s="69"/>
      <c r="B24" s="65"/>
      <c r="C24" s="67"/>
      <c r="D24" s="68"/>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4"/>
      <c r="CI24" s="44"/>
      <c r="CJ24" s="44"/>
      <c r="CK24" s="44"/>
      <c r="CL24" s="44"/>
      <c r="CM24" s="44"/>
      <c r="CN24" s="44"/>
      <c r="CO24" s="44"/>
      <c r="CP24" s="44"/>
      <c r="CQ24" s="44"/>
      <c r="CR24" s="44"/>
      <c r="CS24" s="44"/>
      <c r="CT24" s="44"/>
      <c r="CU24" s="44"/>
      <c r="CV24" s="44"/>
      <c r="CW24" s="44"/>
      <c r="CX24" s="44"/>
      <c r="CY24" s="44"/>
      <c r="CZ24" s="44"/>
      <c r="DA24" s="44"/>
      <c r="DB24" s="44"/>
      <c r="DC24" s="44"/>
      <c r="DD24" s="44"/>
      <c r="DE24" s="44"/>
      <c r="DF24" s="44"/>
      <c r="DG24" s="44"/>
      <c r="DH24" s="44"/>
      <c r="DI24" s="44"/>
      <c r="DJ24" s="44"/>
      <c r="DK24" s="44"/>
      <c r="DL24" s="44"/>
      <c r="DM24" s="44"/>
      <c r="DN24" s="44"/>
      <c r="DO24" s="44"/>
      <c r="DP24" s="44"/>
      <c r="DQ24" s="44"/>
      <c r="DR24" s="44"/>
      <c r="DS24" s="44"/>
      <c r="DT24" s="44"/>
      <c r="DU24" s="44"/>
      <c r="DV24" s="44"/>
      <c r="DW24" s="44"/>
      <c r="DX24" s="44"/>
      <c r="DY24" s="44"/>
      <c r="DZ24" s="44"/>
      <c r="EA24" s="44"/>
      <c r="EB24" s="44"/>
      <c r="EC24" s="44"/>
      <c r="ED24" s="44"/>
      <c r="EE24" s="44"/>
      <c r="EF24" s="44"/>
      <c r="EG24" s="44"/>
      <c r="EH24" s="44"/>
      <c r="EI24" s="44"/>
      <c r="EJ24" s="44"/>
      <c r="EK24" s="44"/>
      <c r="EL24" s="44"/>
      <c r="EM24" s="44"/>
      <c r="EN24" s="44"/>
      <c r="EO24" s="44"/>
      <c r="EP24" s="44"/>
      <c r="EQ24" s="44"/>
      <c r="ER24" s="44"/>
      <c r="ES24" s="44"/>
      <c r="ET24" s="44"/>
      <c r="EU24" s="44"/>
      <c r="EV24" s="44"/>
      <c r="EW24" s="44"/>
      <c r="EX24" s="44"/>
      <c r="EY24" s="44"/>
      <c r="EZ24" s="44"/>
      <c r="FA24" s="44"/>
      <c r="FB24" s="44"/>
      <c r="FC24" s="44"/>
      <c r="FD24" s="76"/>
      <c r="FE24" s="76"/>
      <c r="FF24" s="76"/>
      <c r="FG24" s="76"/>
      <c r="FH24" s="76"/>
      <c r="FI24" s="76"/>
      <c r="FJ24" s="76"/>
      <c r="FK24" s="76"/>
      <c r="FL24" s="76"/>
      <c r="FM24" s="76"/>
      <c r="FN24" s="76"/>
      <c r="FO24" s="76"/>
      <c r="FP24" s="76"/>
      <c r="FQ24" s="76"/>
      <c r="FR24" s="76"/>
      <c r="FS24" s="76"/>
      <c r="FT24" s="76"/>
      <c r="FU24" s="76"/>
      <c r="FV24" s="76"/>
      <c r="FW24" s="76"/>
      <c r="FX24" s="76"/>
      <c r="FY24" s="76"/>
      <c r="FZ24" s="76"/>
      <c r="GA24" s="76"/>
      <c r="GB24" s="76"/>
      <c r="GC24" s="76"/>
      <c r="GD24" s="76"/>
      <c r="GE24" s="76"/>
      <c r="GF24" s="76"/>
      <c r="GG24" s="76"/>
      <c r="GH24" s="76"/>
      <c r="GI24" s="76"/>
      <c r="GJ24" s="76"/>
      <c r="GK24" s="76"/>
      <c r="GL24" s="76"/>
      <c r="GM24" s="76"/>
      <c r="GN24" s="76"/>
      <c r="GO24" s="76"/>
      <c r="GP24" s="76"/>
      <c r="GQ24" s="76"/>
      <c r="GR24" s="76"/>
      <c r="GS24" s="76"/>
      <c r="GT24" s="76"/>
      <c r="GU24" s="76"/>
      <c r="GV24" s="76"/>
      <c r="GW24" s="76"/>
      <c r="GX24" s="76"/>
      <c r="GY24" s="76"/>
      <c r="GZ24" s="76"/>
      <c r="HA24" s="76"/>
      <c r="HB24" s="76"/>
      <c r="HC24" s="76"/>
      <c r="HD24" s="76"/>
      <c r="HE24" s="76"/>
      <c r="HF24" s="76"/>
      <c r="HG24" s="76"/>
      <c r="HH24" s="76"/>
      <c r="HI24" s="76"/>
      <c r="HJ24" s="76"/>
      <c r="HK24" s="76"/>
      <c r="HL24" s="76"/>
      <c r="HM24" s="76"/>
      <c r="HN24" s="76"/>
      <c r="HO24" s="76"/>
      <c r="HP24" s="76"/>
      <c r="HQ24" s="76"/>
      <c r="HR24" s="76"/>
      <c r="HS24" s="76"/>
      <c r="HT24" s="76"/>
      <c r="HU24" s="76"/>
      <c r="HV24" s="76"/>
      <c r="HW24" s="76"/>
      <c r="HX24" s="76"/>
      <c r="HY24" s="76"/>
      <c r="HZ24" s="76"/>
      <c r="IA24" s="76"/>
      <c r="IB24" s="76"/>
      <c r="IC24" s="76"/>
      <c r="ID24" s="76"/>
      <c r="IE24" s="76"/>
      <c r="IF24" s="76"/>
      <c r="IG24" s="76"/>
      <c r="IH24" s="76"/>
      <c r="II24" s="76"/>
      <c r="IJ24" s="76"/>
      <c r="IK24" s="76"/>
      <c r="IL24" s="76"/>
      <c r="IM24" s="76"/>
      <c r="IN24" s="76"/>
      <c r="IO24" s="76"/>
      <c r="IP24" s="76"/>
      <c r="IQ24" s="76"/>
    </row>
    <row r="25" spans="1:251" ht="20.100000000000001" customHeight="1">
      <c r="A25" s="69"/>
      <c r="B25" s="65"/>
      <c r="C25" s="67"/>
      <c r="D25" s="68"/>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4"/>
      <c r="CI25" s="44"/>
      <c r="CJ25" s="44"/>
      <c r="CK25" s="44"/>
      <c r="CL25" s="44"/>
      <c r="CM25" s="44"/>
      <c r="CN25" s="44"/>
      <c r="CO25" s="44"/>
      <c r="CP25" s="44"/>
      <c r="CQ25" s="44"/>
      <c r="CR25" s="44"/>
      <c r="CS25" s="44"/>
      <c r="CT25" s="44"/>
      <c r="CU25" s="44"/>
      <c r="CV25" s="44"/>
      <c r="CW25" s="44"/>
      <c r="CX25" s="44"/>
      <c r="CY25" s="44"/>
      <c r="CZ25" s="44"/>
      <c r="DA25" s="44"/>
      <c r="DB25" s="44"/>
      <c r="DC25" s="44"/>
      <c r="DD25" s="44"/>
      <c r="DE25" s="44"/>
      <c r="DF25" s="44"/>
      <c r="DG25" s="44"/>
      <c r="DH25" s="44"/>
      <c r="DI25" s="44"/>
      <c r="DJ25" s="44"/>
      <c r="DK25" s="44"/>
      <c r="DL25" s="44"/>
      <c r="DM25" s="44"/>
      <c r="DN25" s="44"/>
      <c r="DO25" s="44"/>
      <c r="DP25" s="44"/>
      <c r="DQ25" s="44"/>
      <c r="DR25" s="44"/>
      <c r="DS25" s="44"/>
      <c r="DT25" s="44"/>
      <c r="DU25" s="44"/>
      <c r="DV25" s="44"/>
      <c r="DW25" s="44"/>
      <c r="DX25" s="44"/>
      <c r="DY25" s="44"/>
      <c r="DZ25" s="44"/>
      <c r="EA25" s="44"/>
      <c r="EB25" s="44"/>
      <c r="EC25" s="44"/>
      <c r="ED25" s="44"/>
      <c r="EE25" s="44"/>
      <c r="EF25" s="44"/>
      <c r="EG25" s="44"/>
      <c r="EH25" s="44"/>
      <c r="EI25" s="44"/>
      <c r="EJ25" s="44"/>
      <c r="EK25" s="44"/>
      <c r="EL25" s="44"/>
      <c r="EM25" s="44"/>
      <c r="EN25" s="44"/>
      <c r="EO25" s="44"/>
      <c r="EP25" s="44"/>
      <c r="EQ25" s="44"/>
      <c r="ER25" s="44"/>
      <c r="ES25" s="44"/>
      <c r="ET25" s="44"/>
      <c r="EU25" s="44"/>
      <c r="EV25" s="44"/>
      <c r="EW25" s="44"/>
      <c r="EX25" s="44"/>
      <c r="EY25" s="44"/>
      <c r="EZ25" s="44"/>
      <c r="FA25" s="44"/>
      <c r="FB25" s="44"/>
      <c r="FC25" s="44"/>
      <c r="FD25" s="76"/>
      <c r="FE25" s="76"/>
      <c r="FF25" s="76"/>
      <c r="FG25" s="76"/>
      <c r="FH25" s="76"/>
      <c r="FI25" s="76"/>
      <c r="FJ25" s="76"/>
      <c r="FK25" s="76"/>
      <c r="FL25" s="76"/>
      <c r="FM25" s="76"/>
      <c r="FN25" s="76"/>
      <c r="FO25" s="76"/>
      <c r="FP25" s="76"/>
      <c r="FQ25" s="76"/>
      <c r="FR25" s="76"/>
      <c r="FS25" s="76"/>
      <c r="FT25" s="76"/>
      <c r="FU25" s="76"/>
      <c r="FV25" s="76"/>
      <c r="FW25" s="76"/>
      <c r="FX25" s="76"/>
      <c r="FY25" s="76"/>
      <c r="FZ25" s="76"/>
      <c r="GA25" s="76"/>
      <c r="GB25" s="76"/>
      <c r="GC25" s="76"/>
      <c r="GD25" s="76"/>
      <c r="GE25" s="76"/>
      <c r="GF25" s="76"/>
      <c r="GG25" s="76"/>
      <c r="GH25" s="76"/>
      <c r="GI25" s="76"/>
      <c r="GJ25" s="76"/>
      <c r="GK25" s="76"/>
      <c r="GL25" s="76"/>
      <c r="GM25" s="76"/>
      <c r="GN25" s="76"/>
      <c r="GO25" s="76"/>
      <c r="GP25" s="76"/>
      <c r="GQ25" s="76"/>
      <c r="GR25" s="76"/>
      <c r="GS25" s="76"/>
      <c r="GT25" s="76"/>
      <c r="GU25" s="76"/>
      <c r="GV25" s="76"/>
      <c r="GW25" s="76"/>
      <c r="GX25" s="76"/>
      <c r="GY25" s="76"/>
      <c r="GZ25" s="76"/>
      <c r="HA25" s="76"/>
      <c r="HB25" s="76"/>
      <c r="HC25" s="76"/>
      <c r="HD25" s="76"/>
      <c r="HE25" s="76"/>
      <c r="HF25" s="76"/>
      <c r="HG25" s="76"/>
      <c r="HH25" s="76"/>
      <c r="HI25" s="76"/>
      <c r="HJ25" s="76"/>
      <c r="HK25" s="76"/>
      <c r="HL25" s="76"/>
      <c r="HM25" s="76"/>
      <c r="HN25" s="76"/>
      <c r="HO25" s="76"/>
      <c r="HP25" s="76"/>
      <c r="HQ25" s="76"/>
      <c r="HR25" s="76"/>
      <c r="HS25" s="76"/>
      <c r="HT25" s="76"/>
      <c r="HU25" s="76"/>
      <c r="HV25" s="76"/>
      <c r="HW25" s="76"/>
      <c r="HX25" s="76"/>
      <c r="HY25" s="76"/>
      <c r="HZ25" s="76"/>
      <c r="IA25" s="76"/>
      <c r="IB25" s="76"/>
      <c r="IC25" s="76"/>
      <c r="ID25" s="76"/>
      <c r="IE25" s="76"/>
      <c r="IF25" s="76"/>
      <c r="IG25" s="76"/>
      <c r="IH25" s="76"/>
      <c r="II25" s="76"/>
      <c r="IJ25" s="76"/>
      <c r="IK25" s="76"/>
      <c r="IL25" s="76"/>
      <c r="IM25" s="76"/>
      <c r="IN25" s="76"/>
      <c r="IO25" s="76"/>
      <c r="IP25" s="76"/>
      <c r="IQ25" s="76"/>
    </row>
    <row r="26" spans="1:251" ht="20.100000000000001" customHeight="1">
      <c r="A26" s="69"/>
      <c r="B26" s="65"/>
      <c r="C26" s="67"/>
      <c r="D26" s="68"/>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c r="BR26" s="44"/>
      <c r="BS26" s="44"/>
      <c r="BT26" s="44"/>
      <c r="BU26" s="44"/>
      <c r="BV26" s="44"/>
      <c r="BW26" s="44"/>
      <c r="BX26" s="44"/>
      <c r="BY26" s="44"/>
      <c r="BZ26" s="44"/>
      <c r="CA26" s="44"/>
      <c r="CB26" s="44"/>
      <c r="CC26" s="44"/>
      <c r="CD26" s="44"/>
      <c r="CE26" s="44"/>
      <c r="CF26" s="44"/>
      <c r="CG26" s="44"/>
      <c r="CH26" s="44"/>
      <c r="CI26" s="44"/>
      <c r="CJ26" s="44"/>
      <c r="CK26" s="44"/>
      <c r="CL26" s="44"/>
      <c r="CM26" s="44"/>
      <c r="CN26" s="44"/>
      <c r="CO26" s="44"/>
      <c r="CP26" s="44"/>
      <c r="CQ26" s="44"/>
      <c r="CR26" s="44"/>
      <c r="CS26" s="44"/>
      <c r="CT26" s="44"/>
      <c r="CU26" s="44"/>
      <c r="CV26" s="44"/>
      <c r="CW26" s="44"/>
      <c r="CX26" s="44"/>
      <c r="CY26" s="44"/>
      <c r="CZ26" s="44"/>
      <c r="DA26" s="44"/>
      <c r="DB26" s="44"/>
      <c r="DC26" s="44"/>
      <c r="DD26" s="44"/>
      <c r="DE26" s="44"/>
      <c r="DF26" s="44"/>
      <c r="DG26" s="44"/>
      <c r="DH26" s="44"/>
      <c r="DI26" s="44"/>
      <c r="DJ26" s="44"/>
      <c r="DK26" s="44"/>
      <c r="DL26" s="44"/>
      <c r="DM26" s="44"/>
      <c r="DN26" s="44"/>
      <c r="DO26" s="44"/>
      <c r="DP26" s="44"/>
      <c r="DQ26" s="44"/>
      <c r="DR26" s="44"/>
      <c r="DS26" s="44"/>
      <c r="DT26" s="44"/>
      <c r="DU26" s="44"/>
      <c r="DV26" s="44"/>
      <c r="DW26" s="44"/>
      <c r="DX26" s="44"/>
      <c r="DY26" s="44"/>
      <c r="DZ26" s="44"/>
      <c r="EA26" s="44"/>
      <c r="EB26" s="44"/>
      <c r="EC26" s="44"/>
      <c r="ED26" s="44"/>
      <c r="EE26" s="44"/>
      <c r="EF26" s="44"/>
      <c r="EG26" s="44"/>
      <c r="EH26" s="44"/>
      <c r="EI26" s="44"/>
      <c r="EJ26" s="44"/>
      <c r="EK26" s="44"/>
      <c r="EL26" s="44"/>
      <c r="EM26" s="44"/>
      <c r="EN26" s="44"/>
      <c r="EO26" s="44"/>
      <c r="EP26" s="44"/>
      <c r="EQ26" s="44"/>
      <c r="ER26" s="44"/>
      <c r="ES26" s="44"/>
      <c r="ET26" s="44"/>
      <c r="EU26" s="44"/>
      <c r="EV26" s="44"/>
      <c r="EW26" s="44"/>
      <c r="EX26" s="44"/>
      <c r="EY26" s="44"/>
      <c r="EZ26" s="44"/>
      <c r="FA26" s="44"/>
      <c r="FB26" s="44"/>
      <c r="FC26" s="44"/>
      <c r="FD26" s="76"/>
      <c r="FE26" s="76"/>
      <c r="FF26" s="76"/>
      <c r="FG26" s="76"/>
      <c r="FH26" s="76"/>
      <c r="FI26" s="76"/>
      <c r="FJ26" s="76"/>
      <c r="FK26" s="76"/>
      <c r="FL26" s="76"/>
      <c r="FM26" s="76"/>
      <c r="FN26" s="76"/>
      <c r="FO26" s="76"/>
      <c r="FP26" s="76"/>
      <c r="FQ26" s="76"/>
      <c r="FR26" s="76"/>
      <c r="FS26" s="76"/>
      <c r="FT26" s="76"/>
      <c r="FU26" s="76"/>
      <c r="FV26" s="76"/>
      <c r="FW26" s="76"/>
      <c r="FX26" s="76"/>
      <c r="FY26" s="76"/>
      <c r="FZ26" s="76"/>
      <c r="GA26" s="76"/>
      <c r="GB26" s="76"/>
      <c r="GC26" s="76"/>
      <c r="GD26" s="76"/>
      <c r="GE26" s="76"/>
      <c r="GF26" s="76"/>
      <c r="GG26" s="76"/>
      <c r="GH26" s="76"/>
      <c r="GI26" s="76"/>
      <c r="GJ26" s="76"/>
      <c r="GK26" s="76"/>
      <c r="GL26" s="76"/>
      <c r="GM26" s="76"/>
      <c r="GN26" s="76"/>
      <c r="GO26" s="76"/>
      <c r="GP26" s="76"/>
      <c r="GQ26" s="76"/>
      <c r="GR26" s="76"/>
      <c r="GS26" s="76"/>
      <c r="GT26" s="76"/>
      <c r="GU26" s="76"/>
      <c r="GV26" s="76"/>
      <c r="GW26" s="76"/>
      <c r="GX26" s="76"/>
      <c r="GY26" s="76"/>
      <c r="GZ26" s="76"/>
      <c r="HA26" s="76"/>
      <c r="HB26" s="76"/>
      <c r="HC26" s="76"/>
      <c r="HD26" s="76"/>
      <c r="HE26" s="76"/>
      <c r="HF26" s="76"/>
      <c r="HG26" s="76"/>
      <c r="HH26" s="76"/>
      <c r="HI26" s="76"/>
      <c r="HJ26" s="76"/>
      <c r="HK26" s="76"/>
      <c r="HL26" s="76"/>
      <c r="HM26" s="76"/>
      <c r="HN26" s="76"/>
      <c r="HO26" s="76"/>
      <c r="HP26" s="76"/>
      <c r="HQ26" s="76"/>
      <c r="HR26" s="76"/>
      <c r="HS26" s="76"/>
      <c r="HT26" s="76"/>
      <c r="HU26" s="76"/>
      <c r="HV26" s="76"/>
      <c r="HW26" s="76"/>
      <c r="HX26" s="76"/>
      <c r="HY26" s="76"/>
      <c r="HZ26" s="76"/>
      <c r="IA26" s="76"/>
      <c r="IB26" s="76"/>
      <c r="IC26" s="76"/>
      <c r="ID26" s="76"/>
      <c r="IE26" s="76"/>
      <c r="IF26" s="76"/>
      <c r="IG26" s="76"/>
      <c r="IH26" s="76"/>
      <c r="II26" s="76"/>
      <c r="IJ26" s="76"/>
      <c r="IK26" s="76"/>
      <c r="IL26" s="76"/>
      <c r="IM26" s="76"/>
      <c r="IN26" s="76"/>
      <c r="IO26" s="76"/>
      <c r="IP26" s="76"/>
      <c r="IQ26" s="76"/>
    </row>
    <row r="27" spans="1:251" ht="20.100000000000001" customHeight="1">
      <c r="A27" s="69"/>
      <c r="B27" s="65"/>
      <c r="C27" s="67"/>
      <c r="D27" s="68"/>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4"/>
      <c r="BB27" s="44"/>
      <c r="BC27" s="44"/>
      <c r="BD27" s="44"/>
      <c r="BE27" s="44"/>
      <c r="BF27" s="44"/>
      <c r="BG27" s="44"/>
      <c r="BH27" s="44"/>
      <c r="BI27" s="44"/>
      <c r="BJ27" s="44"/>
      <c r="BK27" s="44"/>
      <c r="BL27" s="44"/>
      <c r="BM27" s="44"/>
      <c r="BN27" s="44"/>
      <c r="BO27" s="44"/>
      <c r="BP27" s="44"/>
      <c r="BQ27" s="44"/>
      <c r="BR27" s="44"/>
      <c r="BS27" s="44"/>
      <c r="BT27" s="44"/>
      <c r="BU27" s="44"/>
      <c r="BV27" s="44"/>
      <c r="BW27" s="44"/>
      <c r="BX27" s="44"/>
      <c r="BY27" s="44"/>
      <c r="BZ27" s="44"/>
      <c r="CA27" s="44"/>
      <c r="CB27" s="44"/>
      <c r="CC27" s="44"/>
      <c r="CD27" s="44"/>
      <c r="CE27" s="44"/>
      <c r="CF27" s="44"/>
      <c r="CG27" s="44"/>
      <c r="CH27" s="44"/>
      <c r="CI27" s="44"/>
      <c r="CJ27" s="44"/>
      <c r="CK27" s="44"/>
      <c r="CL27" s="44"/>
      <c r="CM27" s="44"/>
      <c r="CN27" s="44"/>
      <c r="CO27" s="44"/>
      <c r="CP27" s="44"/>
      <c r="CQ27" s="44"/>
      <c r="CR27" s="44"/>
      <c r="CS27" s="44"/>
      <c r="CT27" s="44"/>
      <c r="CU27" s="44"/>
      <c r="CV27" s="44"/>
      <c r="CW27" s="44"/>
      <c r="CX27" s="44"/>
      <c r="CY27" s="44"/>
      <c r="CZ27" s="44"/>
      <c r="DA27" s="44"/>
      <c r="DB27" s="44"/>
      <c r="DC27" s="44"/>
      <c r="DD27" s="44"/>
      <c r="DE27" s="44"/>
      <c r="DF27" s="44"/>
      <c r="DG27" s="44"/>
      <c r="DH27" s="44"/>
      <c r="DI27" s="44"/>
      <c r="DJ27" s="44"/>
      <c r="DK27" s="44"/>
      <c r="DL27" s="44"/>
      <c r="DM27" s="44"/>
      <c r="DN27" s="44"/>
      <c r="DO27" s="44"/>
      <c r="DP27" s="44"/>
      <c r="DQ27" s="44"/>
      <c r="DR27" s="44"/>
      <c r="DS27" s="44"/>
      <c r="DT27" s="44"/>
      <c r="DU27" s="44"/>
      <c r="DV27" s="44"/>
      <c r="DW27" s="44"/>
      <c r="DX27" s="44"/>
      <c r="DY27" s="44"/>
      <c r="DZ27" s="44"/>
      <c r="EA27" s="44"/>
      <c r="EB27" s="44"/>
      <c r="EC27" s="44"/>
      <c r="ED27" s="44"/>
      <c r="EE27" s="44"/>
      <c r="EF27" s="44"/>
      <c r="EG27" s="44"/>
      <c r="EH27" s="44"/>
      <c r="EI27" s="44"/>
      <c r="EJ27" s="44"/>
      <c r="EK27" s="44"/>
      <c r="EL27" s="44"/>
      <c r="EM27" s="44"/>
      <c r="EN27" s="44"/>
      <c r="EO27" s="44"/>
      <c r="EP27" s="44"/>
      <c r="EQ27" s="44"/>
      <c r="ER27" s="44"/>
      <c r="ES27" s="44"/>
      <c r="ET27" s="44"/>
      <c r="EU27" s="44"/>
      <c r="EV27" s="44"/>
      <c r="EW27" s="44"/>
      <c r="EX27" s="44"/>
      <c r="EY27" s="44"/>
      <c r="EZ27" s="44"/>
      <c r="FA27" s="44"/>
      <c r="FB27" s="44"/>
      <c r="FC27" s="44"/>
      <c r="FD27" s="76"/>
      <c r="FE27" s="76"/>
      <c r="FF27" s="76"/>
      <c r="FG27" s="76"/>
      <c r="FH27" s="76"/>
      <c r="FI27" s="76"/>
      <c r="FJ27" s="76"/>
      <c r="FK27" s="76"/>
      <c r="FL27" s="76"/>
      <c r="FM27" s="76"/>
      <c r="FN27" s="76"/>
      <c r="FO27" s="76"/>
      <c r="FP27" s="76"/>
      <c r="FQ27" s="76"/>
      <c r="FR27" s="76"/>
      <c r="FS27" s="76"/>
      <c r="FT27" s="76"/>
      <c r="FU27" s="76"/>
      <c r="FV27" s="76"/>
      <c r="FW27" s="76"/>
      <c r="FX27" s="76"/>
      <c r="FY27" s="76"/>
      <c r="FZ27" s="76"/>
      <c r="GA27" s="76"/>
      <c r="GB27" s="76"/>
      <c r="GC27" s="76"/>
      <c r="GD27" s="76"/>
      <c r="GE27" s="76"/>
      <c r="GF27" s="76"/>
      <c r="GG27" s="76"/>
      <c r="GH27" s="76"/>
      <c r="GI27" s="76"/>
      <c r="GJ27" s="76"/>
      <c r="GK27" s="76"/>
      <c r="GL27" s="76"/>
      <c r="GM27" s="76"/>
      <c r="GN27" s="76"/>
      <c r="GO27" s="76"/>
      <c r="GP27" s="76"/>
      <c r="GQ27" s="76"/>
      <c r="GR27" s="76"/>
      <c r="GS27" s="76"/>
      <c r="GT27" s="76"/>
      <c r="GU27" s="76"/>
      <c r="GV27" s="76"/>
      <c r="GW27" s="76"/>
      <c r="GX27" s="76"/>
      <c r="GY27" s="76"/>
      <c r="GZ27" s="76"/>
      <c r="HA27" s="76"/>
      <c r="HB27" s="76"/>
      <c r="HC27" s="76"/>
      <c r="HD27" s="76"/>
      <c r="HE27" s="76"/>
      <c r="HF27" s="76"/>
      <c r="HG27" s="76"/>
      <c r="HH27" s="76"/>
      <c r="HI27" s="76"/>
      <c r="HJ27" s="76"/>
      <c r="HK27" s="76"/>
      <c r="HL27" s="76"/>
      <c r="HM27" s="76"/>
      <c r="HN27" s="76"/>
      <c r="HO27" s="76"/>
      <c r="HP27" s="76"/>
      <c r="HQ27" s="76"/>
      <c r="HR27" s="76"/>
      <c r="HS27" s="76"/>
      <c r="HT27" s="76"/>
      <c r="HU27" s="76"/>
      <c r="HV27" s="76"/>
      <c r="HW27" s="76"/>
      <c r="HX27" s="76"/>
      <c r="HY27" s="76"/>
      <c r="HZ27" s="76"/>
      <c r="IA27" s="76"/>
      <c r="IB27" s="76"/>
      <c r="IC27" s="76"/>
      <c r="ID27" s="76"/>
      <c r="IE27" s="76"/>
      <c r="IF27" s="76"/>
      <c r="IG27" s="76"/>
      <c r="IH27" s="76"/>
      <c r="II27" s="76"/>
      <c r="IJ27" s="76"/>
      <c r="IK27" s="76"/>
      <c r="IL27" s="76"/>
      <c r="IM27" s="76"/>
      <c r="IN27" s="76"/>
      <c r="IO27" s="76"/>
      <c r="IP27" s="76"/>
      <c r="IQ27" s="76"/>
    </row>
    <row r="28" spans="1:251" ht="20.100000000000001" customHeight="1">
      <c r="A28" s="69"/>
      <c r="B28" s="65"/>
      <c r="C28" s="67"/>
      <c r="D28" s="68"/>
      <c r="E28" s="44"/>
      <c r="F28" s="44"/>
      <c r="G28" s="44"/>
      <c r="H28" s="44"/>
      <c r="I28" s="44"/>
      <c r="J28" s="44"/>
      <c r="K28" s="44"/>
      <c r="L28" s="44"/>
      <c r="M28" s="44"/>
      <c r="N28" s="44"/>
      <c r="O28" s="44"/>
      <c r="P28" s="44"/>
      <c r="Q28" s="44"/>
      <c r="R28" s="44"/>
      <c r="S28" s="44"/>
      <c r="T28" s="44"/>
      <c r="U28" s="44"/>
      <c r="V28" s="44"/>
      <c r="W28" s="44"/>
      <c r="X28" s="44"/>
      <c r="Y28" s="44"/>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44"/>
      <c r="AZ28" s="44"/>
      <c r="BA28" s="44"/>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4"/>
      <c r="BZ28" s="44"/>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4"/>
      <c r="DD28" s="44"/>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4"/>
      <c r="ED28" s="44"/>
      <c r="EE28" s="44"/>
      <c r="EF28" s="44"/>
      <c r="EG28" s="44"/>
      <c r="EH28" s="44"/>
      <c r="EI28" s="44"/>
      <c r="EJ28" s="44"/>
      <c r="EK28" s="44"/>
      <c r="EL28" s="44"/>
      <c r="EM28" s="44"/>
      <c r="EN28" s="44"/>
      <c r="EO28" s="44"/>
      <c r="EP28" s="44"/>
      <c r="EQ28" s="44"/>
      <c r="ER28" s="44"/>
      <c r="ES28" s="44"/>
      <c r="ET28" s="44"/>
      <c r="EU28" s="44"/>
      <c r="EV28" s="44"/>
      <c r="EW28" s="44"/>
      <c r="EX28" s="44"/>
      <c r="EY28" s="44"/>
      <c r="EZ28" s="44"/>
      <c r="FA28" s="44"/>
      <c r="FB28" s="44"/>
      <c r="FC28" s="44"/>
      <c r="FD28" s="76"/>
      <c r="FE28" s="76"/>
      <c r="FF28" s="76"/>
      <c r="FG28" s="76"/>
      <c r="FH28" s="76"/>
      <c r="FI28" s="76"/>
      <c r="FJ28" s="76"/>
      <c r="FK28" s="76"/>
      <c r="FL28" s="76"/>
      <c r="FM28" s="76"/>
      <c r="FN28" s="76"/>
      <c r="FO28" s="76"/>
      <c r="FP28" s="76"/>
      <c r="FQ28" s="76"/>
      <c r="FR28" s="76"/>
      <c r="FS28" s="76"/>
      <c r="FT28" s="76"/>
      <c r="FU28" s="76"/>
      <c r="FV28" s="76"/>
      <c r="FW28" s="76"/>
      <c r="FX28" s="76"/>
      <c r="FY28" s="76"/>
      <c r="FZ28" s="76"/>
      <c r="GA28" s="76"/>
      <c r="GB28" s="76"/>
      <c r="GC28" s="76"/>
      <c r="GD28" s="76"/>
      <c r="GE28" s="76"/>
      <c r="GF28" s="76"/>
      <c r="GG28" s="76"/>
      <c r="GH28" s="76"/>
      <c r="GI28" s="76"/>
      <c r="GJ28" s="76"/>
      <c r="GK28" s="76"/>
      <c r="GL28" s="76"/>
      <c r="GM28" s="76"/>
      <c r="GN28" s="76"/>
      <c r="GO28" s="76"/>
      <c r="GP28" s="76"/>
      <c r="GQ28" s="76"/>
      <c r="GR28" s="76"/>
      <c r="GS28" s="76"/>
      <c r="GT28" s="76"/>
      <c r="GU28" s="76"/>
      <c r="GV28" s="76"/>
      <c r="GW28" s="76"/>
      <c r="GX28" s="76"/>
      <c r="GY28" s="76"/>
      <c r="GZ28" s="76"/>
      <c r="HA28" s="76"/>
      <c r="HB28" s="76"/>
      <c r="HC28" s="76"/>
      <c r="HD28" s="76"/>
      <c r="HE28" s="76"/>
      <c r="HF28" s="76"/>
      <c r="HG28" s="76"/>
      <c r="HH28" s="76"/>
      <c r="HI28" s="76"/>
      <c r="HJ28" s="76"/>
      <c r="HK28" s="76"/>
      <c r="HL28" s="76"/>
      <c r="HM28" s="76"/>
      <c r="HN28" s="76"/>
      <c r="HO28" s="76"/>
      <c r="HP28" s="76"/>
      <c r="HQ28" s="76"/>
      <c r="HR28" s="76"/>
      <c r="HS28" s="76"/>
      <c r="HT28" s="76"/>
      <c r="HU28" s="76"/>
      <c r="HV28" s="76"/>
      <c r="HW28" s="76"/>
      <c r="HX28" s="76"/>
      <c r="HY28" s="76"/>
      <c r="HZ28" s="76"/>
      <c r="IA28" s="76"/>
      <c r="IB28" s="76"/>
      <c r="IC28" s="76"/>
      <c r="ID28" s="76"/>
      <c r="IE28" s="76"/>
      <c r="IF28" s="76"/>
      <c r="IG28" s="76"/>
      <c r="IH28" s="76"/>
      <c r="II28" s="76"/>
      <c r="IJ28" s="76"/>
      <c r="IK28" s="76"/>
      <c r="IL28" s="76"/>
      <c r="IM28" s="76"/>
      <c r="IN28" s="76"/>
      <c r="IO28" s="76"/>
      <c r="IP28" s="76"/>
      <c r="IQ28" s="76"/>
    </row>
    <row r="29" spans="1:251" ht="20.100000000000001" customHeight="1">
      <c r="A29" s="69"/>
      <c r="B29" s="65"/>
      <c r="C29" s="67"/>
      <c r="D29" s="68"/>
      <c r="E29" s="44"/>
      <c r="F29" s="44"/>
      <c r="G29" s="44"/>
      <c r="H29" s="44"/>
      <c r="I29" s="44"/>
      <c r="J29" s="44"/>
      <c r="K29" s="44"/>
      <c r="L29" s="44"/>
      <c r="M29" s="44"/>
      <c r="N29" s="44"/>
      <c r="O29" s="44"/>
      <c r="P29" s="44"/>
      <c r="Q29" s="44"/>
      <c r="R29" s="44"/>
      <c r="S29" s="44"/>
      <c r="T29" s="44"/>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4"/>
      <c r="CD29" s="44"/>
      <c r="CE29" s="44"/>
      <c r="CF29" s="44"/>
      <c r="CG29" s="44"/>
      <c r="CH29" s="44"/>
      <c r="CI29" s="44"/>
      <c r="CJ29" s="44"/>
      <c r="CK29" s="44"/>
      <c r="CL29" s="44"/>
      <c r="CM29" s="44"/>
      <c r="CN29" s="44"/>
      <c r="CO29" s="44"/>
      <c r="CP29" s="44"/>
      <c r="CQ29" s="44"/>
      <c r="CR29" s="44"/>
      <c r="CS29" s="44"/>
      <c r="CT29" s="44"/>
      <c r="CU29" s="44"/>
      <c r="CV29" s="44"/>
      <c r="CW29" s="44"/>
      <c r="CX29" s="44"/>
      <c r="CY29" s="44"/>
      <c r="CZ29" s="44"/>
      <c r="DA29" s="44"/>
      <c r="DB29" s="44"/>
      <c r="DC29" s="44"/>
      <c r="DD29" s="44"/>
      <c r="DE29" s="44"/>
      <c r="DF29" s="44"/>
      <c r="DG29" s="44"/>
      <c r="DH29" s="44"/>
      <c r="DI29" s="44"/>
      <c r="DJ29" s="44"/>
      <c r="DK29" s="44"/>
      <c r="DL29" s="44"/>
      <c r="DM29" s="44"/>
      <c r="DN29" s="44"/>
      <c r="DO29" s="44"/>
      <c r="DP29" s="44"/>
      <c r="DQ29" s="44"/>
      <c r="DR29" s="44"/>
      <c r="DS29" s="44"/>
      <c r="DT29" s="44"/>
      <c r="DU29" s="44"/>
      <c r="DV29" s="44"/>
      <c r="DW29" s="44"/>
      <c r="DX29" s="44"/>
      <c r="DY29" s="44"/>
      <c r="DZ29" s="44"/>
      <c r="EA29" s="44"/>
      <c r="EB29" s="44"/>
      <c r="EC29" s="44"/>
      <c r="ED29" s="44"/>
      <c r="EE29" s="44"/>
      <c r="EF29" s="44"/>
      <c r="EG29" s="44"/>
      <c r="EH29" s="44"/>
      <c r="EI29" s="44"/>
      <c r="EJ29" s="44"/>
      <c r="EK29" s="44"/>
      <c r="EL29" s="44"/>
      <c r="EM29" s="44"/>
      <c r="EN29" s="44"/>
      <c r="EO29" s="44"/>
      <c r="EP29" s="44"/>
      <c r="EQ29" s="44"/>
      <c r="ER29" s="44"/>
      <c r="ES29" s="44"/>
      <c r="ET29" s="44"/>
      <c r="EU29" s="44"/>
      <c r="EV29" s="44"/>
      <c r="EW29" s="44"/>
      <c r="EX29" s="44"/>
      <c r="EY29" s="44"/>
      <c r="EZ29" s="44"/>
      <c r="FA29" s="44"/>
      <c r="FB29" s="44"/>
      <c r="FC29" s="44"/>
      <c r="FD29" s="76"/>
      <c r="FE29" s="76"/>
      <c r="FF29" s="76"/>
      <c r="FG29" s="76"/>
      <c r="FH29" s="76"/>
      <c r="FI29" s="76"/>
      <c r="FJ29" s="76"/>
      <c r="FK29" s="76"/>
      <c r="FL29" s="76"/>
      <c r="FM29" s="76"/>
      <c r="FN29" s="76"/>
      <c r="FO29" s="76"/>
      <c r="FP29" s="76"/>
      <c r="FQ29" s="76"/>
      <c r="FR29" s="76"/>
      <c r="FS29" s="76"/>
      <c r="FT29" s="76"/>
      <c r="FU29" s="76"/>
      <c r="FV29" s="76"/>
      <c r="FW29" s="76"/>
      <c r="FX29" s="76"/>
      <c r="FY29" s="76"/>
      <c r="FZ29" s="76"/>
      <c r="GA29" s="76"/>
      <c r="GB29" s="76"/>
      <c r="GC29" s="76"/>
      <c r="GD29" s="76"/>
      <c r="GE29" s="76"/>
      <c r="GF29" s="76"/>
      <c r="GG29" s="76"/>
      <c r="GH29" s="76"/>
      <c r="GI29" s="76"/>
      <c r="GJ29" s="76"/>
      <c r="GK29" s="76"/>
      <c r="GL29" s="76"/>
      <c r="GM29" s="76"/>
      <c r="GN29" s="76"/>
      <c r="GO29" s="76"/>
      <c r="GP29" s="76"/>
      <c r="GQ29" s="76"/>
      <c r="GR29" s="76"/>
      <c r="GS29" s="76"/>
      <c r="GT29" s="76"/>
      <c r="GU29" s="76"/>
      <c r="GV29" s="76"/>
      <c r="GW29" s="76"/>
      <c r="GX29" s="76"/>
      <c r="GY29" s="76"/>
      <c r="GZ29" s="76"/>
      <c r="HA29" s="76"/>
      <c r="HB29" s="76"/>
      <c r="HC29" s="76"/>
      <c r="HD29" s="76"/>
      <c r="HE29" s="76"/>
      <c r="HF29" s="76"/>
      <c r="HG29" s="76"/>
      <c r="HH29" s="76"/>
      <c r="HI29" s="76"/>
      <c r="HJ29" s="76"/>
      <c r="HK29" s="76"/>
      <c r="HL29" s="76"/>
      <c r="HM29" s="76"/>
      <c r="HN29" s="76"/>
      <c r="HO29" s="76"/>
      <c r="HP29" s="76"/>
      <c r="HQ29" s="76"/>
      <c r="HR29" s="76"/>
      <c r="HS29" s="76"/>
      <c r="HT29" s="76"/>
      <c r="HU29" s="76"/>
      <c r="HV29" s="76"/>
      <c r="HW29" s="76"/>
      <c r="HX29" s="76"/>
      <c r="HY29" s="76"/>
      <c r="HZ29" s="76"/>
      <c r="IA29" s="76"/>
      <c r="IB29" s="76"/>
      <c r="IC29" s="76"/>
      <c r="ID29" s="76"/>
      <c r="IE29" s="76"/>
      <c r="IF29" s="76"/>
      <c r="IG29" s="76"/>
      <c r="IH29" s="76"/>
      <c r="II29" s="76"/>
      <c r="IJ29" s="76"/>
      <c r="IK29" s="76"/>
      <c r="IL29" s="76"/>
      <c r="IM29" s="76"/>
      <c r="IN29" s="76"/>
      <c r="IO29" s="76"/>
      <c r="IP29" s="76"/>
      <c r="IQ29" s="76"/>
    </row>
    <row r="30" spans="1:251" ht="20.100000000000001" customHeight="1">
      <c r="A30" s="38"/>
      <c r="B30" s="65"/>
      <c r="C30" s="67"/>
      <c r="D30" s="68"/>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c r="AJ30" s="44"/>
      <c r="AK30" s="44"/>
      <c r="AL30" s="44"/>
      <c r="AM30" s="44"/>
      <c r="AN30" s="44"/>
      <c r="AO30" s="44"/>
      <c r="AP30" s="44"/>
      <c r="AQ30" s="44"/>
      <c r="AR30" s="44"/>
      <c r="AS30" s="44"/>
      <c r="AT30" s="44"/>
      <c r="AU30" s="44"/>
      <c r="AV30" s="44"/>
      <c r="AW30" s="44"/>
      <c r="AX30" s="44"/>
      <c r="AY30" s="44"/>
      <c r="AZ30" s="44"/>
      <c r="BA30" s="44"/>
      <c r="BB30" s="44"/>
      <c r="BC30" s="44"/>
      <c r="BD30" s="44"/>
      <c r="BE30" s="44"/>
      <c r="BF30" s="44"/>
      <c r="BG30" s="44"/>
      <c r="BH30" s="44"/>
      <c r="BI30" s="44"/>
      <c r="BJ30" s="44"/>
      <c r="BK30" s="44"/>
      <c r="BL30" s="44"/>
      <c r="BM30" s="44"/>
      <c r="BN30" s="44"/>
      <c r="BO30" s="44"/>
      <c r="BP30" s="44"/>
      <c r="BQ30" s="44"/>
      <c r="BR30" s="44"/>
      <c r="BS30" s="44"/>
      <c r="BT30" s="44"/>
      <c r="BU30" s="44"/>
      <c r="BV30" s="44"/>
      <c r="BW30" s="44"/>
      <c r="BX30" s="44"/>
      <c r="BY30" s="44"/>
      <c r="BZ30" s="44"/>
      <c r="CA30" s="44"/>
      <c r="CB30" s="44"/>
      <c r="CC30" s="44"/>
      <c r="CD30" s="44"/>
      <c r="CE30" s="44"/>
      <c r="CF30" s="44"/>
      <c r="CG30" s="44"/>
      <c r="CH30" s="44"/>
      <c r="CI30" s="44"/>
      <c r="CJ30" s="44"/>
      <c r="CK30" s="44"/>
      <c r="CL30" s="44"/>
      <c r="CM30" s="44"/>
      <c r="CN30" s="44"/>
      <c r="CO30" s="44"/>
      <c r="CP30" s="44"/>
      <c r="CQ30" s="44"/>
      <c r="CR30" s="44"/>
      <c r="CS30" s="44"/>
      <c r="CT30" s="44"/>
      <c r="CU30" s="44"/>
      <c r="CV30" s="44"/>
      <c r="CW30" s="44"/>
      <c r="CX30" s="44"/>
      <c r="CY30" s="44"/>
      <c r="CZ30" s="44"/>
      <c r="DA30" s="44"/>
      <c r="DB30" s="44"/>
      <c r="DC30" s="44"/>
      <c r="DD30" s="44"/>
      <c r="DE30" s="44"/>
      <c r="DF30" s="44"/>
      <c r="DG30" s="44"/>
      <c r="DH30" s="44"/>
      <c r="DI30" s="44"/>
      <c r="DJ30" s="44"/>
      <c r="DK30" s="44"/>
      <c r="DL30" s="44"/>
      <c r="DM30" s="44"/>
      <c r="DN30" s="44"/>
      <c r="DO30" s="44"/>
      <c r="DP30" s="44"/>
      <c r="DQ30" s="44"/>
      <c r="DR30" s="44"/>
      <c r="DS30" s="44"/>
      <c r="DT30" s="44"/>
      <c r="DU30" s="44"/>
      <c r="DV30" s="44"/>
      <c r="DW30" s="44"/>
      <c r="DX30" s="44"/>
      <c r="DY30" s="44"/>
      <c r="DZ30" s="44"/>
      <c r="EA30" s="44"/>
      <c r="EB30" s="44"/>
      <c r="EC30" s="44"/>
      <c r="ED30" s="44"/>
      <c r="EE30" s="44"/>
      <c r="EF30" s="44"/>
      <c r="EG30" s="44"/>
      <c r="EH30" s="44"/>
      <c r="EI30" s="44"/>
      <c r="EJ30" s="44"/>
      <c r="EK30" s="44"/>
      <c r="EL30" s="44"/>
      <c r="EM30" s="44"/>
      <c r="EN30" s="44"/>
      <c r="EO30" s="44"/>
      <c r="EP30" s="44"/>
      <c r="EQ30" s="44"/>
      <c r="ER30" s="44"/>
      <c r="ES30" s="44"/>
      <c r="ET30" s="44"/>
      <c r="EU30" s="44"/>
      <c r="EV30" s="44"/>
      <c r="EW30" s="44"/>
      <c r="EX30" s="44"/>
      <c r="EY30" s="44"/>
      <c r="EZ30" s="44"/>
      <c r="FA30" s="44"/>
      <c r="FB30" s="44"/>
      <c r="FC30" s="44"/>
      <c r="FD30" s="76"/>
      <c r="FE30" s="76"/>
      <c r="FF30" s="76"/>
      <c r="FG30" s="76"/>
      <c r="FH30" s="76"/>
      <c r="FI30" s="76"/>
      <c r="FJ30" s="76"/>
      <c r="FK30" s="76"/>
      <c r="FL30" s="76"/>
      <c r="FM30" s="76"/>
      <c r="FN30" s="76"/>
      <c r="FO30" s="76"/>
      <c r="FP30" s="76"/>
      <c r="FQ30" s="76"/>
      <c r="FR30" s="76"/>
      <c r="FS30" s="76"/>
      <c r="FT30" s="76"/>
      <c r="FU30" s="76"/>
      <c r="FV30" s="76"/>
      <c r="FW30" s="76"/>
      <c r="FX30" s="76"/>
      <c r="FY30" s="76"/>
      <c r="FZ30" s="76"/>
      <c r="GA30" s="76"/>
      <c r="GB30" s="76"/>
      <c r="GC30" s="76"/>
      <c r="GD30" s="76"/>
      <c r="GE30" s="76"/>
      <c r="GF30" s="76"/>
      <c r="GG30" s="76"/>
      <c r="GH30" s="76"/>
      <c r="GI30" s="76"/>
      <c r="GJ30" s="76"/>
      <c r="GK30" s="76"/>
      <c r="GL30" s="76"/>
      <c r="GM30" s="76"/>
      <c r="GN30" s="76"/>
      <c r="GO30" s="76"/>
      <c r="GP30" s="76"/>
      <c r="GQ30" s="76"/>
      <c r="GR30" s="76"/>
      <c r="GS30" s="76"/>
      <c r="GT30" s="76"/>
      <c r="GU30" s="76"/>
      <c r="GV30" s="76"/>
      <c r="GW30" s="76"/>
      <c r="GX30" s="76"/>
      <c r="GY30" s="76"/>
      <c r="GZ30" s="76"/>
      <c r="HA30" s="76"/>
      <c r="HB30" s="76"/>
      <c r="HC30" s="76"/>
      <c r="HD30" s="76"/>
      <c r="HE30" s="76"/>
      <c r="HF30" s="76"/>
      <c r="HG30" s="76"/>
      <c r="HH30" s="76"/>
      <c r="HI30" s="76"/>
      <c r="HJ30" s="76"/>
      <c r="HK30" s="76"/>
      <c r="HL30" s="76"/>
      <c r="HM30" s="76"/>
      <c r="HN30" s="76"/>
      <c r="HO30" s="76"/>
      <c r="HP30" s="76"/>
      <c r="HQ30" s="76"/>
      <c r="HR30" s="76"/>
      <c r="HS30" s="76"/>
      <c r="HT30" s="76"/>
      <c r="HU30" s="76"/>
      <c r="HV30" s="76"/>
      <c r="HW30" s="76"/>
      <c r="HX30" s="76"/>
      <c r="HY30" s="76"/>
      <c r="HZ30" s="76"/>
      <c r="IA30" s="76"/>
      <c r="IB30" s="76"/>
      <c r="IC30" s="76"/>
      <c r="ID30" s="76"/>
      <c r="IE30" s="76"/>
      <c r="IF30" s="76"/>
      <c r="IG30" s="76"/>
      <c r="IH30" s="76"/>
      <c r="II30" s="76"/>
      <c r="IJ30" s="76"/>
      <c r="IK30" s="76"/>
      <c r="IL30" s="76"/>
      <c r="IM30" s="76"/>
      <c r="IN30" s="76"/>
      <c r="IO30" s="76"/>
      <c r="IP30" s="76"/>
      <c r="IQ30" s="76"/>
    </row>
    <row r="31" spans="1:251" ht="20.100000000000001" customHeight="1">
      <c r="A31" s="38"/>
      <c r="B31" s="65"/>
      <c r="C31" s="67"/>
      <c r="D31" s="68"/>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c r="BM31" s="44"/>
      <c r="BN31" s="44"/>
      <c r="BO31" s="44"/>
      <c r="BP31" s="44"/>
      <c r="BQ31" s="44"/>
      <c r="BR31" s="44"/>
      <c r="BS31" s="44"/>
      <c r="BT31" s="44"/>
      <c r="BU31" s="44"/>
      <c r="BV31" s="44"/>
      <c r="BW31" s="44"/>
      <c r="BX31" s="44"/>
      <c r="BY31" s="44"/>
      <c r="BZ31" s="44"/>
      <c r="CA31" s="44"/>
      <c r="CB31" s="44"/>
      <c r="CC31" s="44"/>
      <c r="CD31" s="44"/>
      <c r="CE31" s="44"/>
      <c r="CF31" s="44"/>
      <c r="CG31" s="44"/>
      <c r="CH31" s="44"/>
      <c r="CI31" s="44"/>
      <c r="CJ31" s="44"/>
      <c r="CK31" s="44"/>
      <c r="CL31" s="44"/>
      <c r="CM31" s="44"/>
      <c r="CN31" s="44"/>
      <c r="CO31" s="44"/>
      <c r="CP31" s="44"/>
      <c r="CQ31" s="44"/>
      <c r="CR31" s="44"/>
      <c r="CS31" s="44"/>
      <c r="CT31" s="44"/>
      <c r="CU31" s="44"/>
      <c r="CV31" s="44"/>
      <c r="CW31" s="44"/>
      <c r="CX31" s="44"/>
      <c r="CY31" s="44"/>
      <c r="CZ31" s="44"/>
      <c r="DA31" s="44"/>
      <c r="DB31" s="44"/>
      <c r="DC31" s="44"/>
      <c r="DD31" s="44"/>
      <c r="DE31" s="44"/>
      <c r="DF31" s="44"/>
      <c r="DG31" s="44"/>
      <c r="DH31" s="44"/>
      <c r="DI31" s="44"/>
      <c r="DJ31" s="44"/>
      <c r="DK31" s="44"/>
      <c r="DL31" s="44"/>
      <c r="DM31" s="44"/>
      <c r="DN31" s="44"/>
      <c r="DO31" s="44"/>
      <c r="DP31" s="44"/>
      <c r="DQ31" s="44"/>
      <c r="DR31" s="44"/>
      <c r="DS31" s="44"/>
      <c r="DT31" s="44"/>
      <c r="DU31" s="44"/>
      <c r="DV31" s="44"/>
      <c r="DW31" s="44"/>
      <c r="DX31" s="44"/>
      <c r="DY31" s="44"/>
      <c r="DZ31" s="44"/>
      <c r="EA31" s="44"/>
      <c r="EB31" s="44"/>
      <c r="EC31" s="44"/>
      <c r="ED31" s="44"/>
      <c r="EE31" s="44"/>
      <c r="EF31" s="44"/>
      <c r="EG31" s="44"/>
      <c r="EH31" s="44"/>
      <c r="EI31" s="44"/>
      <c r="EJ31" s="44"/>
      <c r="EK31" s="44"/>
      <c r="EL31" s="44"/>
      <c r="EM31" s="44"/>
      <c r="EN31" s="44"/>
      <c r="EO31" s="44"/>
      <c r="EP31" s="44"/>
      <c r="EQ31" s="44"/>
      <c r="ER31" s="44"/>
      <c r="ES31" s="44"/>
      <c r="ET31" s="44"/>
      <c r="EU31" s="44"/>
      <c r="EV31" s="44"/>
      <c r="EW31" s="44"/>
      <c r="EX31" s="44"/>
      <c r="EY31" s="44"/>
      <c r="EZ31" s="44"/>
      <c r="FA31" s="44"/>
      <c r="FB31" s="44"/>
      <c r="FC31" s="44"/>
      <c r="FD31" s="76"/>
      <c r="FE31" s="76"/>
      <c r="FF31" s="76"/>
      <c r="FG31" s="76"/>
      <c r="FH31" s="76"/>
      <c r="FI31" s="76"/>
      <c r="FJ31" s="76"/>
      <c r="FK31" s="76"/>
      <c r="FL31" s="76"/>
      <c r="FM31" s="76"/>
      <c r="FN31" s="76"/>
      <c r="FO31" s="76"/>
      <c r="FP31" s="76"/>
      <c r="FQ31" s="76"/>
      <c r="FR31" s="76"/>
      <c r="FS31" s="76"/>
      <c r="FT31" s="76"/>
      <c r="FU31" s="76"/>
      <c r="FV31" s="76"/>
      <c r="FW31" s="76"/>
      <c r="FX31" s="76"/>
      <c r="FY31" s="76"/>
      <c r="FZ31" s="76"/>
      <c r="GA31" s="76"/>
      <c r="GB31" s="76"/>
      <c r="GC31" s="76"/>
      <c r="GD31" s="76"/>
      <c r="GE31" s="76"/>
      <c r="GF31" s="76"/>
      <c r="GG31" s="76"/>
      <c r="GH31" s="76"/>
      <c r="GI31" s="76"/>
      <c r="GJ31" s="76"/>
      <c r="GK31" s="76"/>
      <c r="GL31" s="76"/>
      <c r="GM31" s="76"/>
      <c r="GN31" s="76"/>
      <c r="GO31" s="76"/>
      <c r="GP31" s="76"/>
      <c r="GQ31" s="76"/>
      <c r="GR31" s="76"/>
      <c r="GS31" s="76"/>
      <c r="GT31" s="76"/>
      <c r="GU31" s="76"/>
      <c r="GV31" s="76"/>
      <c r="GW31" s="76"/>
      <c r="GX31" s="76"/>
      <c r="GY31" s="76"/>
      <c r="GZ31" s="76"/>
      <c r="HA31" s="76"/>
      <c r="HB31" s="76"/>
      <c r="HC31" s="76"/>
      <c r="HD31" s="76"/>
      <c r="HE31" s="76"/>
      <c r="HF31" s="76"/>
      <c r="HG31" s="76"/>
      <c r="HH31" s="76"/>
      <c r="HI31" s="76"/>
      <c r="HJ31" s="76"/>
      <c r="HK31" s="76"/>
      <c r="HL31" s="76"/>
      <c r="HM31" s="76"/>
      <c r="HN31" s="76"/>
      <c r="HO31" s="76"/>
      <c r="HP31" s="76"/>
      <c r="HQ31" s="76"/>
      <c r="HR31" s="76"/>
      <c r="HS31" s="76"/>
      <c r="HT31" s="76"/>
      <c r="HU31" s="76"/>
      <c r="HV31" s="76"/>
      <c r="HW31" s="76"/>
      <c r="HX31" s="76"/>
      <c r="HY31" s="76"/>
      <c r="HZ31" s="76"/>
      <c r="IA31" s="76"/>
      <c r="IB31" s="76"/>
      <c r="IC31" s="76"/>
      <c r="ID31" s="76"/>
      <c r="IE31" s="76"/>
      <c r="IF31" s="76"/>
      <c r="IG31" s="76"/>
      <c r="IH31" s="76"/>
      <c r="II31" s="76"/>
      <c r="IJ31" s="76"/>
      <c r="IK31" s="76"/>
      <c r="IL31" s="76"/>
      <c r="IM31" s="76"/>
      <c r="IN31" s="76"/>
      <c r="IO31" s="76"/>
      <c r="IP31" s="76"/>
      <c r="IQ31" s="76"/>
    </row>
    <row r="32" spans="1:251" ht="20.100000000000001" customHeight="1">
      <c r="A32" s="38"/>
      <c r="B32" s="65"/>
      <c r="C32" s="63"/>
      <c r="D32" s="62"/>
      <c r="E32" s="44"/>
      <c r="F32" s="44"/>
      <c r="G32" s="44"/>
      <c r="H32" s="44"/>
      <c r="I32" s="44"/>
      <c r="J32" s="44"/>
      <c r="K32" s="44"/>
      <c r="L32" s="44"/>
      <c r="M32" s="44"/>
      <c r="N32" s="44"/>
      <c r="O32" s="44"/>
      <c r="P32" s="44"/>
      <c r="Q32" s="44"/>
      <c r="R32" s="44"/>
      <c r="S32" s="44"/>
      <c r="T32" s="44"/>
      <c r="U32" s="44"/>
      <c r="V32" s="44"/>
      <c r="W32" s="44"/>
      <c r="X32" s="44"/>
      <c r="Y32" s="44"/>
      <c r="Z32" s="44"/>
      <c r="AA32" s="44"/>
      <c r="AB32" s="44"/>
      <c r="AC32" s="44"/>
      <c r="AD32" s="44"/>
      <c r="AE32" s="44"/>
      <c r="AF32" s="44"/>
      <c r="AG32" s="44"/>
      <c r="AH32" s="44"/>
      <c r="AI32" s="44"/>
      <c r="AJ32" s="44"/>
      <c r="AK32" s="44"/>
      <c r="AL32" s="44"/>
      <c r="AM32" s="44"/>
      <c r="AN32" s="44"/>
      <c r="AO32" s="44"/>
      <c r="AP32" s="44"/>
      <c r="AQ32" s="44"/>
      <c r="AR32" s="44"/>
      <c r="AS32" s="44"/>
      <c r="AT32" s="44"/>
      <c r="AU32" s="44"/>
      <c r="AV32" s="44"/>
      <c r="AW32" s="44"/>
      <c r="AX32" s="44"/>
      <c r="AY32" s="44"/>
      <c r="AZ32" s="44"/>
      <c r="BA32" s="44"/>
      <c r="BB32" s="44"/>
      <c r="BC32" s="44"/>
      <c r="BD32" s="44"/>
      <c r="BE32" s="44"/>
      <c r="BF32" s="44"/>
      <c r="BG32" s="44"/>
      <c r="BH32" s="44"/>
      <c r="BI32" s="44"/>
      <c r="BJ32" s="44"/>
      <c r="BK32" s="44"/>
      <c r="BL32" s="44"/>
      <c r="BM32" s="44"/>
      <c r="BN32" s="44"/>
      <c r="BO32" s="44"/>
      <c r="BP32" s="44"/>
      <c r="BQ32" s="44"/>
      <c r="BR32" s="44"/>
      <c r="BS32" s="44"/>
      <c r="BT32" s="44"/>
      <c r="BU32" s="44"/>
      <c r="BV32" s="44"/>
      <c r="BW32" s="44"/>
      <c r="BX32" s="44"/>
      <c r="BY32" s="44"/>
      <c r="BZ32" s="44"/>
      <c r="CA32" s="44"/>
      <c r="CB32" s="44"/>
      <c r="CC32" s="44"/>
      <c r="CD32" s="44"/>
      <c r="CE32" s="44"/>
      <c r="CF32" s="44"/>
      <c r="CG32" s="44"/>
      <c r="CH32" s="44"/>
      <c r="CI32" s="44"/>
      <c r="CJ32" s="44"/>
      <c r="CK32" s="44"/>
      <c r="CL32" s="44"/>
      <c r="CM32" s="44"/>
      <c r="CN32" s="44"/>
      <c r="CO32" s="44"/>
      <c r="CP32" s="44"/>
      <c r="CQ32" s="44"/>
      <c r="CR32" s="44"/>
      <c r="CS32" s="44"/>
      <c r="CT32" s="44"/>
      <c r="CU32" s="44"/>
      <c r="CV32" s="44"/>
      <c r="CW32" s="44"/>
      <c r="CX32" s="44"/>
      <c r="CY32" s="44"/>
      <c r="CZ32" s="44"/>
      <c r="DA32" s="44"/>
      <c r="DB32" s="44"/>
      <c r="DC32" s="44"/>
      <c r="DD32" s="44"/>
      <c r="DE32" s="44"/>
      <c r="DF32" s="44"/>
      <c r="DG32" s="44"/>
      <c r="DH32" s="44"/>
      <c r="DI32" s="44"/>
      <c r="DJ32" s="44"/>
      <c r="DK32" s="44"/>
      <c r="DL32" s="44"/>
      <c r="DM32" s="44"/>
      <c r="DN32" s="44"/>
      <c r="DO32" s="44"/>
      <c r="DP32" s="44"/>
      <c r="DQ32" s="44"/>
      <c r="DR32" s="44"/>
      <c r="DS32" s="44"/>
      <c r="DT32" s="44"/>
      <c r="DU32" s="44"/>
      <c r="DV32" s="44"/>
      <c r="DW32" s="44"/>
      <c r="DX32" s="44"/>
      <c r="DY32" s="44"/>
      <c r="DZ32" s="44"/>
      <c r="EA32" s="44"/>
      <c r="EB32" s="44"/>
      <c r="EC32" s="44"/>
      <c r="ED32" s="44"/>
      <c r="EE32" s="44"/>
      <c r="EF32" s="44"/>
      <c r="EG32" s="44"/>
      <c r="EH32" s="44"/>
      <c r="EI32" s="44"/>
      <c r="EJ32" s="44"/>
      <c r="EK32" s="44"/>
      <c r="EL32" s="44"/>
      <c r="EM32" s="44"/>
      <c r="EN32" s="44"/>
      <c r="EO32" s="44"/>
      <c r="EP32" s="44"/>
      <c r="EQ32" s="44"/>
      <c r="ER32" s="44"/>
      <c r="ES32" s="44"/>
      <c r="ET32" s="44"/>
      <c r="EU32" s="44"/>
      <c r="EV32" s="44"/>
      <c r="EW32" s="44"/>
      <c r="EX32" s="44"/>
      <c r="EY32" s="44"/>
      <c r="EZ32" s="44"/>
      <c r="FA32" s="44"/>
      <c r="FB32" s="44"/>
      <c r="FC32" s="44"/>
      <c r="FD32" s="76"/>
      <c r="FE32" s="76"/>
      <c r="FF32" s="76"/>
      <c r="FG32" s="76"/>
      <c r="FH32" s="76"/>
      <c r="FI32" s="76"/>
      <c r="FJ32" s="76"/>
      <c r="FK32" s="76"/>
      <c r="FL32" s="76"/>
      <c r="FM32" s="76"/>
      <c r="FN32" s="76"/>
      <c r="FO32" s="76"/>
      <c r="FP32" s="76"/>
      <c r="FQ32" s="76"/>
      <c r="FR32" s="76"/>
      <c r="FS32" s="76"/>
      <c r="FT32" s="76"/>
      <c r="FU32" s="76"/>
      <c r="FV32" s="76"/>
      <c r="FW32" s="76"/>
      <c r="FX32" s="76"/>
      <c r="FY32" s="76"/>
      <c r="FZ32" s="76"/>
      <c r="GA32" s="76"/>
      <c r="GB32" s="76"/>
      <c r="GC32" s="76"/>
      <c r="GD32" s="76"/>
      <c r="GE32" s="76"/>
      <c r="GF32" s="76"/>
      <c r="GG32" s="76"/>
      <c r="GH32" s="76"/>
      <c r="GI32" s="76"/>
      <c r="GJ32" s="76"/>
      <c r="GK32" s="76"/>
      <c r="GL32" s="76"/>
      <c r="GM32" s="76"/>
      <c r="GN32" s="76"/>
      <c r="GO32" s="76"/>
      <c r="GP32" s="76"/>
      <c r="GQ32" s="76"/>
      <c r="GR32" s="76"/>
      <c r="GS32" s="76"/>
      <c r="GT32" s="76"/>
      <c r="GU32" s="76"/>
      <c r="GV32" s="76"/>
      <c r="GW32" s="76"/>
      <c r="GX32" s="76"/>
      <c r="GY32" s="76"/>
      <c r="GZ32" s="76"/>
      <c r="HA32" s="76"/>
      <c r="HB32" s="76"/>
      <c r="HC32" s="76"/>
      <c r="HD32" s="76"/>
      <c r="HE32" s="76"/>
      <c r="HF32" s="76"/>
      <c r="HG32" s="76"/>
      <c r="HH32" s="76"/>
      <c r="HI32" s="76"/>
      <c r="HJ32" s="76"/>
      <c r="HK32" s="76"/>
      <c r="HL32" s="76"/>
      <c r="HM32" s="76"/>
      <c r="HN32" s="76"/>
      <c r="HO32" s="76"/>
      <c r="HP32" s="76"/>
      <c r="HQ32" s="76"/>
      <c r="HR32" s="76"/>
      <c r="HS32" s="76"/>
      <c r="HT32" s="76"/>
      <c r="HU32" s="76"/>
      <c r="HV32" s="76"/>
      <c r="HW32" s="76"/>
      <c r="HX32" s="76"/>
      <c r="HY32" s="76"/>
      <c r="HZ32" s="76"/>
      <c r="IA32" s="76"/>
      <c r="IB32" s="76"/>
      <c r="IC32" s="76"/>
      <c r="ID32" s="76"/>
      <c r="IE32" s="76"/>
      <c r="IF32" s="76"/>
      <c r="IG32" s="76"/>
      <c r="IH32" s="76"/>
      <c r="II32" s="76"/>
      <c r="IJ32" s="76"/>
      <c r="IK32" s="76"/>
      <c r="IL32" s="76"/>
      <c r="IM32" s="76"/>
      <c r="IN32" s="76"/>
      <c r="IO32" s="76"/>
      <c r="IP32" s="76"/>
      <c r="IQ32" s="76"/>
    </row>
    <row r="33" spans="1:251" ht="20.100000000000001" customHeight="1">
      <c r="A33" s="21" t="s">
        <v>484</v>
      </c>
      <c r="B33" s="71">
        <f>SUM(B7:B17)</f>
        <v>2891.41</v>
      </c>
      <c r="C33" s="72" t="s">
        <v>485</v>
      </c>
      <c r="D33" s="62">
        <f>SUM(D7:D32)</f>
        <v>2891.41</v>
      </c>
      <c r="F33" s="11"/>
      <c r="G33" s="44"/>
      <c r="H33" s="44"/>
      <c r="I33" s="44"/>
      <c r="J33" s="44"/>
      <c r="K33" s="44"/>
      <c r="L33" s="44"/>
      <c r="M33" s="44"/>
      <c r="N33" s="44"/>
      <c r="O33" s="44"/>
      <c r="P33" s="44"/>
      <c r="Q33" s="44"/>
      <c r="R33" s="44"/>
      <c r="S33" s="44"/>
      <c r="T33" s="44"/>
      <c r="U33" s="44"/>
      <c r="V33" s="44"/>
      <c r="W33" s="44"/>
      <c r="X33" s="44"/>
      <c r="Y33" s="44"/>
      <c r="Z33" s="44"/>
      <c r="AA33" s="44"/>
      <c r="AB33" s="44"/>
      <c r="AC33" s="44"/>
      <c r="AD33" s="44"/>
      <c r="AE33" s="44"/>
      <c r="AF33" s="44"/>
      <c r="AG33" s="44"/>
      <c r="AH33" s="44"/>
      <c r="AI33" s="44"/>
      <c r="AJ33" s="44"/>
      <c r="AK33" s="44"/>
      <c r="AL33" s="44"/>
      <c r="AM33" s="44"/>
      <c r="AN33" s="44"/>
      <c r="AO33" s="44"/>
      <c r="AP33" s="44"/>
      <c r="AQ33" s="44"/>
      <c r="AR33" s="44"/>
      <c r="AS33" s="44"/>
      <c r="AT33" s="44"/>
      <c r="AU33" s="44"/>
      <c r="AV33" s="44"/>
      <c r="AW33" s="44"/>
      <c r="AX33" s="44"/>
      <c r="AY33" s="44"/>
      <c r="AZ33" s="44"/>
      <c r="BA33" s="44"/>
      <c r="BB33" s="44"/>
      <c r="BC33" s="44"/>
      <c r="BD33" s="44"/>
      <c r="BE33" s="44"/>
      <c r="BF33" s="44"/>
      <c r="BG33" s="44"/>
      <c r="BH33" s="44"/>
      <c r="BI33" s="44"/>
      <c r="BJ33" s="44"/>
      <c r="BK33" s="44"/>
      <c r="BL33" s="44"/>
      <c r="BM33" s="44"/>
      <c r="BN33" s="44"/>
      <c r="BO33" s="44"/>
      <c r="BP33" s="44"/>
      <c r="BQ33" s="44"/>
      <c r="BR33" s="44"/>
      <c r="BS33" s="44"/>
      <c r="BT33" s="44"/>
      <c r="BU33" s="44"/>
      <c r="BV33" s="44"/>
      <c r="BW33" s="44"/>
      <c r="BX33" s="44"/>
      <c r="BY33" s="44"/>
      <c r="BZ33" s="44"/>
      <c r="CA33" s="44"/>
      <c r="CB33" s="44"/>
      <c r="CC33" s="44"/>
      <c r="CD33" s="44"/>
      <c r="CE33" s="44"/>
      <c r="CF33" s="44"/>
      <c r="CG33" s="44"/>
      <c r="CH33" s="44"/>
      <c r="CI33" s="44"/>
      <c r="CJ33" s="44"/>
      <c r="CK33" s="44"/>
      <c r="CL33" s="44"/>
      <c r="CM33" s="44"/>
      <c r="CN33" s="44"/>
      <c r="CO33" s="44"/>
      <c r="CP33" s="44"/>
      <c r="CQ33" s="44"/>
      <c r="CR33" s="44"/>
      <c r="CS33" s="44"/>
      <c r="CT33" s="44"/>
      <c r="CU33" s="44"/>
      <c r="CV33" s="44"/>
      <c r="CW33" s="44"/>
      <c r="CX33" s="44"/>
      <c r="CY33" s="44"/>
      <c r="CZ33" s="44"/>
      <c r="DA33" s="44"/>
      <c r="DB33" s="44"/>
      <c r="DC33" s="44"/>
      <c r="DD33" s="44"/>
      <c r="DE33" s="44"/>
      <c r="DF33" s="44"/>
      <c r="DG33" s="44"/>
      <c r="DH33" s="44"/>
      <c r="DI33" s="44"/>
      <c r="DJ33" s="44"/>
      <c r="DK33" s="44"/>
      <c r="DL33" s="44"/>
      <c r="DM33" s="44"/>
      <c r="DN33" s="44"/>
      <c r="DO33" s="44"/>
      <c r="DP33" s="44"/>
      <c r="DQ33" s="44"/>
      <c r="DR33" s="44"/>
      <c r="DS33" s="44"/>
      <c r="DT33" s="44"/>
      <c r="DU33" s="44"/>
      <c r="DV33" s="44"/>
      <c r="DW33" s="44"/>
      <c r="DX33" s="44"/>
      <c r="DY33" s="44"/>
      <c r="DZ33" s="44"/>
      <c r="EA33" s="44"/>
      <c r="EB33" s="44"/>
      <c r="EC33" s="44"/>
      <c r="ED33" s="44"/>
      <c r="EE33" s="44"/>
      <c r="EF33" s="44"/>
      <c r="EG33" s="44"/>
      <c r="EH33" s="44"/>
      <c r="EI33" s="44"/>
      <c r="EJ33" s="44"/>
      <c r="EK33" s="44"/>
      <c r="EL33" s="44"/>
      <c r="EM33" s="44"/>
      <c r="EN33" s="44"/>
      <c r="EO33" s="44"/>
      <c r="EP33" s="44"/>
      <c r="EQ33" s="44"/>
      <c r="ER33" s="44"/>
      <c r="ES33" s="44"/>
      <c r="ET33" s="44"/>
      <c r="EU33" s="44"/>
      <c r="EV33" s="44"/>
      <c r="EW33" s="44"/>
      <c r="EX33" s="44"/>
      <c r="EY33" s="44"/>
      <c r="EZ33" s="44"/>
      <c r="FA33" s="44"/>
      <c r="FB33" s="44"/>
      <c r="FC33" s="44"/>
      <c r="FD33" s="76"/>
      <c r="FE33" s="76"/>
      <c r="FF33" s="76"/>
      <c r="FG33" s="76"/>
      <c r="FH33" s="76"/>
      <c r="FI33" s="76"/>
      <c r="FJ33" s="76"/>
      <c r="FK33" s="76"/>
      <c r="FL33" s="76"/>
      <c r="FM33" s="76"/>
      <c r="FN33" s="76"/>
      <c r="FO33" s="76"/>
      <c r="FP33" s="76"/>
      <c r="FQ33" s="76"/>
      <c r="FR33" s="76"/>
      <c r="FS33" s="76"/>
      <c r="FT33" s="76"/>
      <c r="FU33" s="76"/>
      <c r="FV33" s="76"/>
      <c r="FW33" s="76"/>
      <c r="FX33" s="76"/>
      <c r="FY33" s="76"/>
      <c r="FZ33" s="76"/>
      <c r="GA33" s="76"/>
      <c r="GB33" s="76"/>
      <c r="GC33" s="76"/>
      <c r="GD33" s="76"/>
      <c r="GE33" s="76"/>
      <c r="GF33" s="76"/>
      <c r="GG33" s="76"/>
      <c r="GH33" s="76"/>
      <c r="GI33" s="76"/>
      <c r="GJ33" s="76"/>
      <c r="GK33" s="76"/>
      <c r="GL33" s="76"/>
      <c r="GM33" s="76"/>
      <c r="GN33" s="76"/>
      <c r="GO33" s="76"/>
      <c r="GP33" s="76"/>
      <c r="GQ33" s="76"/>
      <c r="GR33" s="76"/>
      <c r="GS33" s="76"/>
      <c r="GT33" s="76"/>
      <c r="GU33" s="76"/>
      <c r="GV33" s="76"/>
      <c r="GW33" s="76"/>
      <c r="GX33" s="76"/>
      <c r="GY33" s="76"/>
      <c r="GZ33" s="76"/>
      <c r="HA33" s="76"/>
      <c r="HB33" s="76"/>
      <c r="HC33" s="76"/>
      <c r="HD33" s="76"/>
      <c r="HE33" s="76"/>
      <c r="HF33" s="76"/>
      <c r="HG33" s="76"/>
      <c r="HH33" s="76"/>
      <c r="HI33" s="76"/>
      <c r="HJ33" s="76"/>
      <c r="HK33" s="76"/>
      <c r="HL33" s="76"/>
      <c r="HM33" s="76"/>
      <c r="HN33" s="76"/>
      <c r="HO33" s="76"/>
      <c r="HP33" s="76"/>
      <c r="HQ33" s="76"/>
      <c r="HR33" s="76"/>
      <c r="HS33" s="76"/>
      <c r="HT33" s="76"/>
      <c r="HU33" s="76"/>
      <c r="HV33" s="76"/>
      <c r="HW33" s="76"/>
      <c r="HX33" s="76"/>
      <c r="HY33" s="76"/>
      <c r="HZ33" s="76"/>
      <c r="IA33" s="76"/>
      <c r="IB33" s="76"/>
      <c r="IC33" s="76"/>
      <c r="ID33" s="76"/>
      <c r="IE33" s="76"/>
      <c r="IF33" s="76"/>
      <c r="IG33" s="76"/>
      <c r="IH33" s="76"/>
      <c r="II33" s="76"/>
      <c r="IJ33" s="76"/>
      <c r="IK33" s="76"/>
      <c r="IL33" s="76"/>
      <c r="IM33" s="76"/>
      <c r="IN33" s="76"/>
      <c r="IO33" s="76"/>
      <c r="IP33" s="76"/>
      <c r="IQ33" s="76"/>
    </row>
    <row r="34" spans="1:251" ht="20.100000000000001" customHeight="1">
      <c r="A34" s="60" t="s">
        <v>486</v>
      </c>
      <c r="B34" s="71"/>
      <c r="C34" s="67" t="s">
        <v>487</v>
      </c>
      <c r="D34" s="62">
        <f>B36-D33</f>
        <v>0</v>
      </c>
      <c r="E34" s="11"/>
      <c r="F34" s="11"/>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c r="AJ34" s="44"/>
      <c r="AK34" s="44"/>
      <c r="AL34" s="44"/>
      <c r="AM34" s="44"/>
      <c r="AN34" s="44"/>
      <c r="AO34" s="44"/>
      <c r="AP34" s="44"/>
      <c r="AQ34" s="44"/>
      <c r="AR34" s="44"/>
      <c r="AS34" s="44"/>
      <c r="AT34" s="44"/>
      <c r="AU34" s="44"/>
      <c r="AV34" s="44"/>
      <c r="AW34" s="44"/>
      <c r="AX34" s="44"/>
      <c r="AY34" s="44"/>
      <c r="AZ34" s="44"/>
      <c r="BA34" s="44"/>
      <c r="BB34" s="44"/>
      <c r="BC34" s="44"/>
      <c r="BD34" s="44"/>
      <c r="BE34" s="44"/>
      <c r="BF34" s="44"/>
      <c r="BG34" s="44"/>
      <c r="BH34" s="44"/>
      <c r="BI34" s="44"/>
      <c r="BJ34" s="44"/>
      <c r="BK34" s="44"/>
      <c r="BL34" s="44"/>
      <c r="BM34" s="44"/>
      <c r="BN34" s="44"/>
      <c r="BO34" s="44"/>
      <c r="BP34" s="44"/>
      <c r="BQ34" s="44"/>
      <c r="BR34" s="44"/>
      <c r="BS34" s="44"/>
      <c r="BT34" s="44"/>
      <c r="BU34" s="44"/>
      <c r="BV34" s="44"/>
      <c r="BW34" s="44"/>
      <c r="BX34" s="44"/>
      <c r="BY34" s="44"/>
      <c r="BZ34" s="44"/>
      <c r="CA34" s="44"/>
      <c r="CB34" s="44"/>
      <c r="CC34" s="44"/>
      <c r="CD34" s="44"/>
      <c r="CE34" s="44"/>
      <c r="CF34" s="44"/>
      <c r="CG34" s="44"/>
      <c r="CH34" s="44"/>
      <c r="CI34" s="44"/>
      <c r="CJ34" s="44"/>
      <c r="CK34" s="44"/>
      <c r="CL34" s="44"/>
      <c r="CM34" s="44"/>
      <c r="CN34" s="44"/>
      <c r="CO34" s="44"/>
      <c r="CP34" s="44"/>
      <c r="CQ34" s="44"/>
      <c r="CR34" s="44"/>
      <c r="CS34" s="44"/>
      <c r="CT34" s="44"/>
      <c r="CU34" s="44"/>
      <c r="CV34" s="44"/>
      <c r="CW34" s="44"/>
      <c r="CX34" s="44"/>
      <c r="CY34" s="44"/>
      <c r="CZ34" s="44"/>
      <c r="DA34" s="44"/>
      <c r="DB34" s="44"/>
      <c r="DC34" s="44"/>
      <c r="DD34" s="44"/>
      <c r="DE34" s="44"/>
      <c r="DF34" s="44"/>
      <c r="DG34" s="44"/>
      <c r="DH34" s="44"/>
      <c r="DI34" s="44"/>
      <c r="DJ34" s="44"/>
      <c r="DK34" s="44"/>
      <c r="DL34" s="44"/>
      <c r="DM34" s="44"/>
      <c r="DN34" s="44"/>
      <c r="DO34" s="44"/>
      <c r="DP34" s="44"/>
      <c r="DQ34" s="44"/>
      <c r="DR34" s="44"/>
      <c r="DS34" s="44"/>
      <c r="DT34" s="44"/>
      <c r="DU34" s="44"/>
      <c r="DV34" s="44"/>
      <c r="DW34" s="44"/>
      <c r="DX34" s="44"/>
      <c r="DY34" s="44"/>
      <c r="DZ34" s="44"/>
      <c r="EA34" s="44"/>
      <c r="EB34" s="44"/>
      <c r="EC34" s="44"/>
      <c r="ED34" s="44"/>
      <c r="EE34" s="44"/>
      <c r="EF34" s="44"/>
      <c r="EG34" s="44"/>
      <c r="EH34" s="44"/>
      <c r="EI34" s="44"/>
      <c r="EJ34" s="44"/>
      <c r="EK34" s="44"/>
      <c r="EL34" s="44"/>
      <c r="EM34" s="44"/>
      <c r="EN34" s="44"/>
      <c r="EO34" s="44"/>
      <c r="EP34" s="44"/>
      <c r="EQ34" s="44"/>
      <c r="ER34" s="44"/>
      <c r="ES34" s="44"/>
      <c r="ET34" s="44"/>
      <c r="EU34" s="44"/>
      <c r="EV34" s="44"/>
      <c r="EW34" s="44"/>
      <c r="EX34" s="44"/>
      <c r="EY34" s="44"/>
      <c r="EZ34" s="44"/>
      <c r="FA34" s="44"/>
      <c r="FB34" s="44"/>
      <c r="FC34" s="44"/>
      <c r="FD34" s="76"/>
      <c r="FE34" s="76"/>
      <c r="FF34" s="76"/>
      <c r="FG34" s="76"/>
      <c r="FH34" s="76"/>
      <c r="FI34" s="76"/>
      <c r="FJ34" s="76"/>
      <c r="FK34" s="76"/>
      <c r="FL34" s="76"/>
      <c r="FM34" s="76"/>
      <c r="FN34" s="76"/>
      <c r="FO34" s="76"/>
      <c r="FP34" s="76"/>
      <c r="FQ34" s="76"/>
      <c r="FR34" s="76"/>
      <c r="FS34" s="76"/>
      <c r="FT34" s="76"/>
      <c r="FU34" s="76"/>
      <c r="FV34" s="76"/>
      <c r="FW34" s="76"/>
      <c r="FX34" s="76"/>
      <c r="FY34" s="76"/>
      <c r="FZ34" s="76"/>
      <c r="GA34" s="76"/>
      <c r="GB34" s="76"/>
      <c r="GC34" s="76"/>
      <c r="GD34" s="76"/>
      <c r="GE34" s="76"/>
      <c r="GF34" s="76"/>
      <c r="GG34" s="76"/>
      <c r="GH34" s="76"/>
      <c r="GI34" s="76"/>
      <c r="GJ34" s="76"/>
      <c r="GK34" s="76"/>
      <c r="GL34" s="76"/>
      <c r="GM34" s="76"/>
      <c r="GN34" s="76"/>
      <c r="GO34" s="76"/>
      <c r="GP34" s="76"/>
      <c r="GQ34" s="76"/>
      <c r="GR34" s="76"/>
      <c r="GS34" s="76"/>
      <c r="GT34" s="76"/>
      <c r="GU34" s="76"/>
      <c r="GV34" s="76"/>
      <c r="GW34" s="76"/>
      <c r="GX34" s="76"/>
      <c r="GY34" s="76"/>
      <c r="GZ34" s="76"/>
      <c r="HA34" s="76"/>
      <c r="HB34" s="76"/>
      <c r="HC34" s="76"/>
      <c r="HD34" s="76"/>
      <c r="HE34" s="76"/>
      <c r="HF34" s="76"/>
      <c r="HG34" s="76"/>
      <c r="HH34" s="76"/>
      <c r="HI34" s="76"/>
      <c r="HJ34" s="76"/>
      <c r="HK34" s="76"/>
      <c r="HL34" s="76"/>
      <c r="HM34" s="76"/>
      <c r="HN34" s="76"/>
      <c r="HO34" s="76"/>
      <c r="HP34" s="76"/>
      <c r="HQ34" s="76"/>
      <c r="HR34" s="76"/>
      <c r="HS34" s="76"/>
      <c r="HT34" s="76"/>
      <c r="HU34" s="76"/>
      <c r="HV34" s="76"/>
      <c r="HW34" s="76"/>
      <c r="HX34" s="76"/>
      <c r="HY34" s="76"/>
      <c r="HZ34" s="76"/>
      <c r="IA34" s="76"/>
      <c r="IB34" s="76"/>
      <c r="IC34" s="76"/>
      <c r="ID34" s="76"/>
      <c r="IE34" s="76"/>
      <c r="IF34" s="76"/>
      <c r="IG34" s="76"/>
      <c r="IH34" s="76"/>
      <c r="II34" s="76"/>
      <c r="IJ34" s="76"/>
      <c r="IK34" s="76"/>
      <c r="IL34" s="76"/>
      <c r="IM34" s="76"/>
      <c r="IN34" s="76"/>
      <c r="IO34" s="76"/>
      <c r="IP34" s="76"/>
      <c r="IQ34" s="76"/>
    </row>
    <row r="35" spans="1:251" ht="20.100000000000001" customHeight="1">
      <c r="A35" s="60" t="s">
        <v>488</v>
      </c>
      <c r="B35" s="73"/>
      <c r="C35" s="70"/>
      <c r="D35" s="62"/>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4"/>
      <c r="DI35" s="44"/>
      <c r="DJ35" s="44"/>
      <c r="DK35" s="44"/>
      <c r="DL35" s="44"/>
      <c r="DM35" s="44"/>
      <c r="DN35" s="44"/>
      <c r="DO35" s="44"/>
      <c r="DP35" s="44"/>
      <c r="DQ35" s="44"/>
      <c r="DR35" s="44"/>
      <c r="DS35" s="44"/>
      <c r="DT35" s="44"/>
      <c r="DU35" s="44"/>
      <c r="DV35" s="44"/>
      <c r="DW35" s="44"/>
      <c r="DX35" s="44"/>
      <c r="DY35" s="44"/>
      <c r="DZ35" s="44"/>
      <c r="EA35" s="44"/>
      <c r="EB35" s="44"/>
      <c r="EC35" s="44"/>
      <c r="ED35" s="44"/>
      <c r="EE35" s="44"/>
      <c r="EF35" s="44"/>
      <c r="EG35" s="44"/>
      <c r="EH35" s="44"/>
      <c r="EI35" s="44"/>
      <c r="EJ35" s="44"/>
      <c r="EK35" s="44"/>
      <c r="EL35" s="44"/>
      <c r="EM35" s="44"/>
      <c r="EN35" s="44"/>
      <c r="EO35" s="44"/>
      <c r="EP35" s="44"/>
      <c r="EQ35" s="44"/>
      <c r="ER35" s="44"/>
      <c r="ES35" s="44"/>
      <c r="ET35" s="44"/>
      <c r="EU35" s="44"/>
      <c r="EV35" s="44"/>
      <c r="EW35" s="44"/>
      <c r="EX35" s="44"/>
      <c r="EY35" s="44"/>
      <c r="EZ35" s="44"/>
      <c r="FA35" s="44"/>
      <c r="FB35" s="44"/>
      <c r="FC35" s="44"/>
      <c r="FD35" s="76"/>
      <c r="FE35" s="76"/>
      <c r="FF35" s="76"/>
      <c r="FG35" s="76"/>
      <c r="FH35" s="76"/>
      <c r="FI35" s="76"/>
      <c r="FJ35" s="76"/>
      <c r="FK35" s="76"/>
      <c r="FL35" s="76"/>
      <c r="FM35" s="76"/>
      <c r="FN35" s="76"/>
      <c r="FO35" s="76"/>
      <c r="FP35" s="76"/>
      <c r="FQ35" s="76"/>
      <c r="FR35" s="76"/>
      <c r="FS35" s="76"/>
      <c r="FT35" s="76"/>
      <c r="FU35" s="76"/>
      <c r="FV35" s="76"/>
      <c r="FW35" s="76"/>
      <c r="FX35" s="76"/>
      <c r="FY35" s="76"/>
      <c r="FZ35" s="76"/>
      <c r="GA35" s="76"/>
      <c r="GB35" s="76"/>
      <c r="GC35" s="76"/>
      <c r="GD35" s="76"/>
      <c r="GE35" s="76"/>
      <c r="GF35" s="76"/>
      <c r="GG35" s="76"/>
      <c r="GH35" s="76"/>
      <c r="GI35" s="76"/>
      <c r="GJ35" s="76"/>
      <c r="GK35" s="76"/>
      <c r="GL35" s="76"/>
      <c r="GM35" s="76"/>
      <c r="GN35" s="76"/>
      <c r="GO35" s="76"/>
      <c r="GP35" s="76"/>
      <c r="GQ35" s="76"/>
      <c r="GR35" s="76"/>
      <c r="GS35" s="76"/>
      <c r="GT35" s="76"/>
      <c r="GU35" s="76"/>
      <c r="GV35" s="76"/>
      <c r="GW35" s="76"/>
      <c r="GX35" s="76"/>
      <c r="GY35" s="76"/>
      <c r="GZ35" s="76"/>
      <c r="HA35" s="76"/>
      <c r="HB35" s="76"/>
      <c r="HC35" s="76"/>
      <c r="HD35" s="76"/>
      <c r="HE35" s="76"/>
      <c r="HF35" s="76"/>
      <c r="HG35" s="76"/>
      <c r="HH35" s="76"/>
      <c r="HI35" s="76"/>
      <c r="HJ35" s="76"/>
      <c r="HK35" s="76"/>
      <c r="HL35" s="76"/>
      <c r="HM35" s="76"/>
      <c r="HN35" s="76"/>
      <c r="HO35" s="76"/>
      <c r="HP35" s="76"/>
      <c r="HQ35" s="76"/>
      <c r="HR35" s="76"/>
      <c r="HS35" s="76"/>
      <c r="HT35" s="76"/>
      <c r="HU35" s="76"/>
      <c r="HV35" s="76"/>
      <c r="HW35" s="76"/>
      <c r="HX35" s="76"/>
      <c r="HY35" s="76"/>
      <c r="HZ35" s="76"/>
      <c r="IA35" s="76"/>
      <c r="IB35" s="76"/>
      <c r="IC35" s="76"/>
      <c r="ID35" s="76"/>
      <c r="IE35" s="76"/>
      <c r="IF35" s="76"/>
      <c r="IG35" s="76"/>
      <c r="IH35" s="76"/>
      <c r="II35" s="76"/>
      <c r="IJ35" s="76"/>
      <c r="IK35" s="76"/>
      <c r="IL35" s="76"/>
      <c r="IM35" s="76"/>
      <c r="IN35" s="76"/>
      <c r="IO35" s="76"/>
      <c r="IP35" s="76"/>
      <c r="IQ35" s="76"/>
    </row>
    <row r="36" spans="1:251" ht="20.100000000000001" customHeight="1">
      <c r="A36" s="74" t="s">
        <v>489</v>
      </c>
      <c r="B36" s="75">
        <f>B33+B35</f>
        <v>2891.41</v>
      </c>
      <c r="C36" s="63" t="s">
        <v>490</v>
      </c>
      <c r="D36" s="62">
        <f>D33+D34</f>
        <v>2891.41</v>
      </c>
      <c r="E36" s="11"/>
    </row>
    <row r="43" spans="1:251" ht="20.100000000000001" customHeight="1">
      <c r="C43" s="11"/>
    </row>
  </sheetData>
  <mergeCells count="2">
    <mergeCell ref="A5:B5"/>
    <mergeCell ref="C5:D5"/>
  </mergeCells>
  <phoneticPr fontId="26" type="noConversion"/>
  <printOptions horizontalCentered="1"/>
  <pageMargins left="0" right="0" top="0" bottom="0" header="0.499305555555556" footer="0.499305555555556"/>
  <pageSetup paperSize="9" scale="76"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43"/>
  <sheetViews>
    <sheetView showGridLines="0" showZeros="0" zoomScale="70" zoomScaleNormal="70" workbookViewId="0">
      <selection activeCell="E11" sqref="E11"/>
    </sheetView>
  </sheetViews>
  <sheetFormatPr defaultColWidth="6.875" defaultRowHeight="12.75" customHeight="1"/>
  <cols>
    <col min="1" max="1" width="12.25" style="8" customWidth="1"/>
    <col min="2" max="2" width="33.75" style="8" customWidth="1"/>
    <col min="3" max="3" width="11.375" style="8" customWidth="1"/>
    <col min="4" max="4" width="16.25" style="8" customWidth="1"/>
    <col min="5" max="5" width="20.625" style="8" customWidth="1"/>
    <col min="6" max="7" width="9.375" style="8" customWidth="1"/>
    <col min="8" max="8" width="12.5" style="8" customWidth="1"/>
    <col min="9" max="9" width="11" style="8" customWidth="1"/>
    <col min="10" max="10" width="10.25" style="8" customWidth="1"/>
    <col min="11" max="11" width="6.5" style="8" customWidth="1"/>
    <col min="12" max="12" width="9.375" style="8" customWidth="1"/>
    <col min="13" max="16384" width="6.875" style="8"/>
  </cols>
  <sheetData>
    <row r="1" spans="1:12" ht="20.100000000000001" customHeight="1">
      <c r="A1" s="10" t="s">
        <v>491</v>
      </c>
      <c r="L1" s="41"/>
    </row>
    <row r="2" spans="1:12" ht="27" customHeight="1">
      <c r="A2" s="22" t="s">
        <v>492</v>
      </c>
      <c r="B2" s="12"/>
      <c r="C2" s="12"/>
      <c r="D2" s="12"/>
      <c r="E2" s="12"/>
      <c r="F2" s="12"/>
      <c r="G2" s="12"/>
      <c r="H2" s="12"/>
      <c r="I2" s="12"/>
      <c r="J2" s="12"/>
      <c r="K2" s="12"/>
      <c r="L2" s="12"/>
    </row>
    <row r="3" spans="1:12" ht="7.15" customHeight="1">
      <c r="A3" s="23"/>
      <c r="B3" s="23"/>
      <c r="C3" s="23"/>
      <c r="D3" s="23"/>
      <c r="E3" s="23"/>
      <c r="F3" s="23"/>
      <c r="G3" s="23"/>
      <c r="H3" s="23"/>
      <c r="I3" s="23"/>
      <c r="J3" s="23"/>
      <c r="K3" s="23"/>
      <c r="L3" s="23"/>
    </row>
    <row r="4" spans="1:12" ht="20.100000000000001" customHeight="1">
      <c r="A4" s="24"/>
      <c r="B4" s="24"/>
      <c r="C4" s="24"/>
      <c r="D4" s="24"/>
      <c r="E4" s="24"/>
      <c r="F4" s="24"/>
      <c r="G4" s="24"/>
      <c r="H4" s="24"/>
      <c r="I4" s="24"/>
      <c r="J4" s="24"/>
      <c r="K4" s="24"/>
      <c r="L4" s="42" t="s">
        <v>313</v>
      </c>
    </row>
    <row r="5" spans="1:12" ht="24" customHeight="1">
      <c r="A5" s="197" t="s">
        <v>493</v>
      </c>
      <c r="B5" s="197"/>
      <c r="C5" s="199" t="s">
        <v>318</v>
      </c>
      <c r="D5" s="194" t="s">
        <v>488</v>
      </c>
      <c r="E5" s="194" t="s">
        <v>494</v>
      </c>
      <c r="F5" s="194" t="s">
        <v>479</v>
      </c>
      <c r="G5" s="194" t="s">
        <v>480</v>
      </c>
      <c r="H5" s="198" t="s">
        <v>481</v>
      </c>
      <c r="I5" s="199"/>
      <c r="J5" s="194" t="s">
        <v>482</v>
      </c>
      <c r="K5" s="194" t="s">
        <v>483</v>
      </c>
      <c r="L5" s="196" t="s">
        <v>486</v>
      </c>
    </row>
    <row r="6" spans="1:12" ht="34.15" customHeight="1">
      <c r="A6" s="26" t="s">
        <v>338</v>
      </c>
      <c r="B6" s="27" t="s">
        <v>339</v>
      </c>
      <c r="C6" s="195"/>
      <c r="D6" s="195"/>
      <c r="E6" s="195"/>
      <c r="F6" s="195"/>
      <c r="G6" s="195"/>
      <c r="H6" s="25" t="s">
        <v>495</v>
      </c>
      <c r="I6" s="25" t="s">
        <v>496</v>
      </c>
      <c r="J6" s="195"/>
      <c r="K6" s="195"/>
      <c r="L6" s="195"/>
    </row>
    <row r="7" spans="1:12" ht="19.899999999999999" customHeight="1">
      <c r="A7" s="28"/>
      <c r="B7" s="29" t="s">
        <v>318</v>
      </c>
      <c r="C7" s="30">
        <f>C8+C13+C19+C22</f>
        <v>2891.41</v>
      </c>
      <c r="D7" s="30">
        <f t="shared" ref="D7:E7" si="0">D8+D13+D19+D22</f>
        <v>0</v>
      </c>
      <c r="E7" s="30">
        <f t="shared" si="0"/>
        <v>2891.41</v>
      </c>
      <c r="F7" s="31"/>
      <c r="G7" s="31"/>
      <c r="H7" s="4"/>
      <c r="I7" s="4"/>
      <c r="J7" s="31"/>
      <c r="K7" s="31"/>
      <c r="L7" s="31"/>
    </row>
    <row r="8" spans="1:12" ht="19.899999999999999" customHeight="1">
      <c r="A8" s="32">
        <v>208</v>
      </c>
      <c r="B8" s="33" t="s">
        <v>343</v>
      </c>
      <c r="C8" s="34">
        <f>D8+E8</f>
        <v>160.57</v>
      </c>
      <c r="D8" s="34"/>
      <c r="E8" s="34">
        <f>E9</f>
        <v>160.57</v>
      </c>
      <c r="F8" s="18"/>
      <c r="G8" s="18"/>
      <c r="H8" s="18"/>
      <c r="I8" s="18"/>
      <c r="J8" s="18"/>
      <c r="K8" s="18"/>
      <c r="L8" s="18"/>
    </row>
    <row r="9" spans="1:12" ht="19.899999999999999" customHeight="1">
      <c r="A9" s="35">
        <v>20805</v>
      </c>
      <c r="B9" s="33" t="s">
        <v>344</v>
      </c>
      <c r="C9" s="34">
        <f t="shared" ref="C9:C39" si="1">D9+E9</f>
        <v>160.57</v>
      </c>
      <c r="D9" s="34"/>
      <c r="E9" s="34">
        <f>E10+E11+E12</f>
        <v>160.57</v>
      </c>
      <c r="F9" s="36"/>
      <c r="G9" s="36"/>
      <c r="H9" s="36"/>
      <c r="I9" s="36"/>
      <c r="J9" s="36"/>
      <c r="K9" s="36"/>
      <c r="L9" s="36"/>
    </row>
    <row r="10" spans="1:12" ht="19.899999999999999" customHeight="1">
      <c r="A10" s="37">
        <v>2080505</v>
      </c>
      <c r="B10" s="33" t="s">
        <v>345</v>
      </c>
      <c r="C10" s="34">
        <f t="shared" si="1"/>
        <v>64.56</v>
      </c>
      <c r="D10" s="34"/>
      <c r="E10" s="34">
        <v>64.56</v>
      </c>
      <c r="F10" s="36"/>
      <c r="G10" s="36"/>
      <c r="H10" s="36"/>
      <c r="I10" s="36"/>
      <c r="J10" s="36"/>
      <c r="K10" s="36"/>
      <c r="L10" s="36"/>
    </row>
    <row r="11" spans="1:12" ht="19.899999999999999" customHeight="1">
      <c r="A11" s="37">
        <v>2080506</v>
      </c>
      <c r="B11" s="33" t="s">
        <v>346</v>
      </c>
      <c r="C11" s="34">
        <f t="shared" si="1"/>
        <v>49.89</v>
      </c>
      <c r="D11" s="34"/>
      <c r="E11" s="34">
        <v>49.89</v>
      </c>
      <c r="F11" s="36"/>
      <c r="G11" s="36"/>
      <c r="H11" s="36"/>
      <c r="I11" s="36"/>
      <c r="J11" s="36"/>
      <c r="K11" s="36"/>
      <c r="L11" s="36"/>
    </row>
    <row r="12" spans="1:12" ht="19.899999999999999" customHeight="1">
      <c r="A12" s="37">
        <v>2080599</v>
      </c>
      <c r="B12" s="33" t="s">
        <v>347</v>
      </c>
      <c r="C12" s="34">
        <f t="shared" si="1"/>
        <v>46.12</v>
      </c>
      <c r="D12" s="34"/>
      <c r="E12" s="34">
        <v>46.12</v>
      </c>
      <c r="F12" s="36"/>
      <c r="G12" s="36"/>
      <c r="H12" s="36"/>
      <c r="I12" s="36"/>
      <c r="J12" s="36"/>
      <c r="K12" s="36"/>
      <c r="L12" s="36"/>
    </row>
    <row r="13" spans="1:12" ht="19.899999999999999" customHeight="1">
      <c r="A13" s="32">
        <v>210</v>
      </c>
      <c r="B13" s="33" t="s">
        <v>327</v>
      </c>
      <c r="C13" s="34">
        <f t="shared" si="1"/>
        <v>75.61</v>
      </c>
      <c r="D13" s="34"/>
      <c r="E13" s="34">
        <f>E14</f>
        <v>75.61</v>
      </c>
      <c r="F13" s="36"/>
      <c r="G13" s="36"/>
      <c r="H13" s="36"/>
      <c r="I13" s="36"/>
      <c r="J13" s="36"/>
      <c r="K13" s="36"/>
      <c r="L13" s="36"/>
    </row>
    <row r="14" spans="1:12" ht="19.899999999999999" customHeight="1">
      <c r="A14" s="35">
        <v>21011</v>
      </c>
      <c r="B14" s="33" t="s">
        <v>348</v>
      </c>
      <c r="C14" s="34">
        <f t="shared" si="1"/>
        <v>75.61</v>
      </c>
      <c r="D14" s="34"/>
      <c r="E14" s="34">
        <f>E15+E16+E17+E18</f>
        <v>75.61</v>
      </c>
      <c r="F14" s="38"/>
      <c r="G14" s="38"/>
      <c r="H14" s="38"/>
      <c r="I14" s="36"/>
      <c r="J14" s="36"/>
      <c r="K14" s="36"/>
      <c r="L14" s="36"/>
    </row>
    <row r="15" spans="1:12" ht="19.899999999999999" customHeight="1">
      <c r="A15" s="37">
        <v>2101101</v>
      </c>
      <c r="B15" s="33" t="s">
        <v>349</v>
      </c>
      <c r="C15" s="34">
        <f t="shared" si="1"/>
        <v>38.54</v>
      </c>
      <c r="D15" s="34"/>
      <c r="E15" s="34">
        <v>38.54</v>
      </c>
      <c r="F15" s="38"/>
      <c r="G15" s="38"/>
      <c r="H15" s="38"/>
      <c r="I15" s="38"/>
      <c r="J15" s="36"/>
      <c r="K15" s="36"/>
      <c r="L15" s="38"/>
    </row>
    <row r="16" spans="1:12" ht="19.899999999999999" customHeight="1">
      <c r="A16" s="37">
        <v>2101102</v>
      </c>
      <c r="B16" s="33" t="s">
        <v>350</v>
      </c>
      <c r="C16" s="34">
        <f t="shared" si="1"/>
        <v>23.91</v>
      </c>
      <c r="D16" s="34"/>
      <c r="E16" s="34">
        <v>23.91</v>
      </c>
      <c r="F16" s="38"/>
      <c r="G16" s="38"/>
      <c r="H16" s="38"/>
      <c r="I16" s="38"/>
      <c r="J16" s="36"/>
      <c r="K16" s="36"/>
      <c r="L16" s="36"/>
    </row>
    <row r="17" spans="1:12" ht="19.899999999999999" customHeight="1">
      <c r="A17" s="37">
        <v>2101103</v>
      </c>
      <c r="B17" s="33" t="s">
        <v>351</v>
      </c>
      <c r="C17" s="34">
        <f t="shared" si="1"/>
        <v>7.24</v>
      </c>
      <c r="D17" s="34"/>
      <c r="E17" s="34">
        <v>7.24</v>
      </c>
      <c r="F17" s="38"/>
      <c r="G17" s="38"/>
      <c r="H17" s="38"/>
      <c r="I17" s="38"/>
      <c r="J17" s="36"/>
      <c r="K17" s="38"/>
      <c r="L17" s="38"/>
    </row>
    <row r="18" spans="1:12" ht="19.899999999999999" customHeight="1">
      <c r="A18" s="37">
        <v>2101199</v>
      </c>
      <c r="B18" s="33" t="s">
        <v>352</v>
      </c>
      <c r="C18" s="34">
        <f t="shared" si="1"/>
        <v>5.92</v>
      </c>
      <c r="D18" s="34"/>
      <c r="E18" s="34">
        <v>5.92</v>
      </c>
      <c r="F18" s="38"/>
      <c r="G18" s="38"/>
      <c r="H18" s="38"/>
      <c r="I18" s="36"/>
      <c r="J18" s="36"/>
      <c r="K18" s="38"/>
      <c r="L18" s="38"/>
    </row>
    <row r="19" spans="1:12" ht="19.899999999999999" customHeight="1">
      <c r="A19" s="32">
        <v>221</v>
      </c>
      <c r="B19" s="33" t="s">
        <v>329</v>
      </c>
      <c r="C19" s="34">
        <f t="shared" si="1"/>
        <v>74.84</v>
      </c>
      <c r="D19" s="34"/>
      <c r="E19" s="34">
        <f>E20</f>
        <v>74.84</v>
      </c>
      <c r="F19" s="38"/>
      <c r="G19" s="38"/>
      <c r="H19" s="38"/>
      <c r="I19" s="36"/>
      <c r="J19" s="38"/>
      <c r="K19" s="38"/>
      <c r="L19" s="38"/>
    </row>
    <row r="20" spans="1:12" ht="19.899999999999999" customHeight="1">
      <c r="A20" s="35">
        <v>22102</v>
      </c>
      <c r="B20" s="33" t="s">
        <v>353</v>
      </c>
      <c r="C20" s="34">
        <f t="shared" si="1"/>
        <v>74.84</v>
      </c>
      <c r="D20" s="34"/>
      <c r="E20" s="34">
        <f>E21</f>
        <v>74.84</v>
      </c>
      <c r="F20" s="38"/>
      <c r="G20" s="38"/>
      <c r="H20" s="38"/>
      <c r="I20" s="36"/>
      <c r="J20" s="38"/>
      <c r="K20" s="36"/>
      <c r="L20" s="38"/>
    </row>
    <row r="21" spans="1:12" ht="19.899999999999999" customHeight="1">
      <c r="A21" s="37">
        <v>2210201</v>
      </c>
      <c r="B21" s="33" t="s">
        <v>354</v>
      </c>
      <c r="C21" s="34">
        <f t="shared" si="1"/>
        <v>74.84</v>
      </c>
      <c r="D21" s="34"/>
      <c r="E21" s="34">
        <v>74.84</v>
      </c>
      <c r="F21" s="38"/>
      <c r="G21" s="38"/>
      <c r="H21" s="38"/>
      <c r="I21" s="38"/>
      <c r="J21" s="38"/>
      <c r="K21" s="38"/>
      <c r="L21" s="38"/>
    </row>
    <row r="22" spans="1:12" ht="19.899999999999999" customHeight="1">
      <c r="A22" s="32">
        <v>224</v>
      </c>
      <c r="B22" s="33" t="s">
        <v>331</v>
      </c>
      <c r="C22" s="34">
        <f t="shared" ref="C22" si="2">C23+C30+C32+C35+C38</f>
        <v>2580.39</v>
      </c>
      <c r="D22" s="34"/>
      <c r="E22" s="34">
        <f>E23+E30+E32+E35+E38</f>
        <v>2580.39</v>
      </c>
      <c r="F22" s="36"/>
      <c r="G22" s="38"/>
      <c r="H22" s="38"/>
      <c r="I22" s="38"/>
      <c r="J22" s="38"/>
      <c r="K22" s="38"/>
      <c r="L22" s="38"/>
    </row>
    <row r="23" spans="1:12" ht="19.899999999999999" customHeight="1">
      <c r="A23" s="35">
        <v>22401</v>
      </c>
      <c r="B23" s="33" t="s">
        <v>355</v>
      </c>
      <c r="C23" s="34">
        <f t="shared" si="1"/>
        <v>2487.39</v>
      </c>
      <c r="D23" s="34"/>
      <c r="E23" s="34">
        <f>E24+E25+E26+E27+E28+E29</f>
        <v>2487.39</v>
      </c>
      <c r="F23" s="38"/>
      <c r="G23" s="38"/>
      <c r="H23" s="38"/>
      <c r="I23" s="38"/>
      <c r="J23" s="38"/>
      <c r="K23" s="38"/>
      <c r="L23" s="38"/>
    </row>
    <row r="24" spans="1:12" ht="19.899999999999999" customHeight="1">
      <c r="A24" s="37">
        <v>2240101</v>
      </c>
      <c r="B24" s="33" t="s">
        <v>356</v>
      </c>
      <c r="C24" s="34">
        <f t="shared" si="1"/>
        <v>835.02</v>
      </c>
      <c r="D24" s="34"/>
      <c r="E24" s="34">
        <v>835.02</v>
      </c>
      <c r="F24" s="38"/>
      <c r="G24" s="38"/>
      <c r="H24" s="38"/>
      <c r="I24" s="38"/>
      <c r="J24" s="38"/>
      <c r="K24" s="38"/>
      <c r="L24" s="38"/>
    </row>
    <row r="25" spans="1:12" ht="19.899999999999999" customHeight="1">
      <c r="A25" s="37">
        <v>2240102</v>
      </c>
      <c r="B25" s="33" t="s">
        <v>357</v>
      </c>
      <c r="C25" s="34">
        <f t="shared" si="1"/>
        <v>33</v>
      </c>
      <c r="D25" s="34"/>
      <c r="E25" s="34">
        <v>33</v>
      </c>
      <c r="F25" s="38"/>
      <c r="G25" s="38"/>
      <c r="H25" s="38"/>
      <c r="I25" s="38"/>
      <c r="J25" s="38"/>
      <c r="K25" s="36"/>
      <c r="L25" s="38"/>
    </row>
    <row r="26" spans="1:12" ht="19.899999999999999" customHeight="1">
      <c r="A26" s="37">
        <v>2240106</v>
      </c>
      <c r="B26" s="33" t="s">
        <v>358</v>
      </c>
      <c r="C26" s="34">
        <f t="shared" si="1"/>
        <v>838.5</v>
      </c>
      <c r="D26" s="34"/>
      <c r="E26" s="34">
        <v>838.5</v>
      </c>
      <c r="F26" s="38"/>
      <c r="G26" s="38"/>
      <c r="H26" s="38"/>
      <c r="I26" s="38"/>
      <c r="J26" s="38"/>
      <c r="K26" s="38"/>
      <c r="L26" s="38"/>
    </row>
    <row r="27" spans="1:12" ht="19.899999999999999" customHeight="1">
      <c r="A27" s="39">
        <v>2240108</v>
      </c>
      <c r="B27" s="40" t="s">
        <v>359</v>
      </c>
      <c r="C27" s="34">
        <f t="shared" si="1"/>
        <v>201</v>
      </c>
      <c r="D27" s="34"/>
      <c r="E27" s="34">
        <v>201</v>
      </c>
      <c r="F27" s="38"/>
      <c r="G27" s="38"/>
      <c r="H27" s="38"/>
      <c r="I27" s="38"/>
      <c r="J27" s="38"/>
      <c r="K27" s="38"/>
      <c r="L27" s="38"/>
    </row>
    <row r="28" spans="1:12" ht="19.899999999999999" customHeight="1">
      <c r="A28" s="37">
        <v>2240150</v>
      </c>
      <c r="B28" s="33" t="s">
        <v>360</v>
      </c>
      <c r="C28" s="34">
        <f t="shared" si="1"/>
        <v>542.37</v>
      </c>
      <c r="D28" s="34"/>
      <c r="E28" s="34">
        <v>542.37</v>
      </c>
      <c r="F28" s="38"/>
      <c r="G28" s="38"/>
      <c r="H28" s="38"/>
      <c r="I28" s="38"/>
      <c r="J28" s="38"/>
      <c r="K28" s="38"/>
      <c r="L28" s="38"/>
    </row>
    <row r="29" spans="1:12" ht="19.899999999999999" customHeight="1">
      <c r="A29" s="37">
        <v>2240199</v>
      </c>
      <c r="B29" s="33" t="s">
        <v>361</v>
      </c>
      <c r="C29" s="34">
        <f t="shared" si="1"/>
        <v>37.5</v>
      </c>
      <c r="D29" s="34"/>
      <c r="E29" s="34">
        <v>37.5</v>
      </c>
      <c r="F29" s="38"/>
      <c r="G29" s="38"/>
      <c r="H29" s="38"/>
      <c r="I29" s="38"/>
      <c r="J29" s="38"/>
      <c r="K29" s="38"/>
      <c r="L29" s="38"/>
    </row>
    <row r="30" spans="1:12" s="11" customFormat="1" ht="19.899999999999999" customHeight="1">
      <c r="A30" s="149">
        <v>22405</v>
      </c>
      <c r="B30" s="150" t="s">
        <v>592</v>
      </c>
      <c r="C30" s="34">
        <f t="shared" si="1"/>
        <v>60</v>
      </c>
      <c r="D30" s="34">
        <f>D31</f>
        <v>0</v>
      </c>
      <c r="E30" s="34">
        <f>E31</f>
        <v>60</v>
      </c>
      <c r="F30" s="36"/>
      <c r="G30" s="36"/>
      <c r="H30" s="36"/>
      <c r="I30" s="36"/>
      <c r="J30" s="36"/>
      <c r="K30" s="36"/>
      <c r="L30" s="36"/>
    </row>
    <row r="31" spans="1:12" s="11" customFormat="1" ht="19.899999999999999" customHeight="1">
      <c r="A31" s="155">
        <v>2240506</v>
      </c>
      <c r="B31" s="150" t="s">
        <v>589</v>
      </c>
      <c r="C31" s="34">
        <f t="shared" si="1"/>
        <v>60</v>
      </c>
      <c r="D31" s="34"/>
      <c r="E31" s="34">
        <v>60</v>
      </c>
      <c r="F31" s="36"/>
      <c r="G31" s="36"/>
      <c r="H31" s="36"/>
      <c r="I31" s="36"/>
      <c r="J31" s="36"/>
      <c r="K31" s="36"/>
      <c r="L31" s="36"/>
    </row>
    <row r="32" spans="1:12" s="11" customFormat="1" ht="19.899999999999999" customHeight="1">
      <c r="A32" s="149">
        <v>22406</v>
      </c>
      <c r="B32" s="150" t="s">
        <v>593</v>
      </c>
      <c r="C32" s="34">
        <f t="shared" si="1"/>
        <v>8</v>
      </c>
      <c r="D32" s="34"/>
      <c r="E32" s="34">
        <f>E34</f>
        <v>8</v>
      </c>
      <c r="F32" s="36"/>
      <c r="G32" s="36"/>
      <c r="H32" s="36"/>
      <c r="I32" s="36"/>
      <c r="J32" s="36"/>
      <c r="K32" s="36"/>
      <c r="L32" s="36"/>
    </row>
    <row r="33" spans="1:12" s="11" customFormat="1" ht="19.899999999999999" customHeight="1">
      <c r="A33" s="156">
        <v>2240601</v>
      </c>
      <c r="B33" s="150" t="s">
        <v>601</v>
      </c>
      <c r="C33" s="34">
        <f t="shared" si="1"/>
        <v>0</v>
      </c>
      <c r="D33" s="34"/>
      <c r="E33" s="34"/>
      <c r="F33" s="36"/>
      <c r="G33" s="36"/>
      <c r="H33" s="36"/>
      <c r="I33" s="36"/>
      <c r="J33" s="36"/>
      <c r="K33" s="36"/>
      <c r="L33" s="36"/>
    </row>
    <row r="34" spans="1:12" s="11" customFormat="1" ht="19.899999999999999" customHeight="1">
      <c r="A34" s="156">
        <v>2240699</v>
      </c>
      <c r="B34" s="150" t="s">
        <v>590</v>
      </c>
      <c r="C34" s="34">
        <f t="shared" si="1"/>
        <v>8</v>
      </c>
      <c r="D34" s="34"/>
      <c r="E34" s="34">
        <v>8</v>
      </c>
      <c r="F34" s="36"/>
      <c r="G34" s="36"/>
      <c r="H34" s="36"/>
      <c r="I34" s="36"/>
      <c r="J34" s="36"/>
      <c r="K34" s="36"/>
      <c r="L34" s="36"/>
    </row>
    <row r="35" spans="1:12" s="11" customFormat="1" ht="19.899999999999999" customHeight="1">
      <c r="A35" s="149">
        <v>22407</v>
      </c>
      <c r="B35" s="150" t="s">
        <v>602</v>
      </c>
      <c r="C35" s="34">
        <f t="shared" si="1"/>
        <v>0</v>
      </c>
      <c r="D35" s="34"/>
      <c r="E35" s="34"/>
      <c r="F35" s="36"/>
      <c r="G35" s="36"/>
      <c r="H35" s="36"/>
      <c r="I35" s="36"/>
      <c r="J35" s="36"/>
      <c r="K35" s="36"/>
      <c r="L35" s="36"/>
    </row>
    <row r="36" spans="1:12" s="11" customFormat="1" ht="19.899999999999999" customHeight="1">
      <c r="A36" s="156">
        <v>2240703</v>
      </c>
      <c r="B36" s="150" t="s">
        <v>603</v>
      </c>
      <c r="C36" s="34">
        <f t="shared" si="1"/>
        <v>0</v>
      </c>
      <c r="D36" s="34"/>
      <c r="E36" s="34"/>
      <c r="F36" s="36"/>
      <c r="G36" s="36"/>
      <c r="H36" s="36"/>
      <c r="I36" s="36"/>
      <c r="J36" s="36"/>
      <c r="K36" s="36"/>
      <c r="L36" s="36"/>
    </row>
    <row r="37" spans="1:12" s="11" customFormat="1" ht="19.899999999999999" customHeight="1">
      <c r="A37" s="156">
        <v>2240704</v>
      </c>
      <c r="B37" s="150" t="s">
        <v>604</v>
      </c>
      <c r="C37" s="34">
        <f t="shared" si="1"/>
        <v>0</v>
      </c>
      <c r="D37" s="34"/>
      <c r="E37" s="34"/>
      <c r="F37" s="36"/>
      <c r="G37" s="36"/>
      <c r="H37" s="36"/>
      <c r="I37" s="36"/>
      <c r="J37" s="36"/>
      <c r="K37" s="36"/>
      <c r="L37" s="36"/>
    </row>
    <row r="38" spans="1:12" s="11" customFormat="1" ht="19.899999999999999" customHeight="1">
      <c r="A38" s="157">
        <v>22499</v>
      </c>
      <c r="B38" s="158" t="s">
        <v>591</v>
      </c>
      <c r="C38" s="34">
        <f>E38+D38</f>
        <v>25</v>
      </c>
      <c r="D38" s="34"/>
      <c r="E38" s="34">
        <f>E39</f>
        <v>25</v>
      </c>
      <c r="F38" s="36"/>
      <c r="G38" s="36"/>
      <c r="H38" s="36"/>
      <c r="I38" s="36"/>
      <c r="J38" s="36"/>
      <c r="K38" s="36"/>
      <c r="L38" s="36"/>
    </row>
    <row r="39" spans="1:12" s="11" customFormat="1" ht="19.899999999999999" customHeight="1">
      <c r="A39" s="159">
        <v>2249999</v>
      </c>
      <c r="B39" s="158" t="s">
        <v>591</v>
      </c>
      <c r="C39" s="34">
        <f t="shared" si="1"/>
        <v>25</v>
      </c>
      <c r="D39" s="34"/>
      <c r="E39" s="34">
        <v>25</v>
      </c>
      <c r="F39" s="36"/>
      <c r="G39" s="36"/>
      <c r="H39" s="36"/>
      <c r="I39" s="36"/>
      <c r="J39" s="36"/>
      <c r="K39" s="36"/>
      <c r="L39" s="36"/>
    </row>
    <row r="40" spans="1:12" ht="21" customHeight="1"/>
    <row r="41" spans="1:12" ht="21" customHeight="1"/>
    <row r="42" spans="1:12" ht="21" customHeight="1"/>
    <row r="43" spans="1:12" ht="21" customHeight="1"/>
  </sheetData>
  <mergeCells count="10">
    <mergeCell ref="J5:J6"/>
    <mergeCell ref="K5:K6"/>
    <mergeCell ref="L5:L6"/>
    <mergeCell ref="A5:B5"/>
    <mergeCell ref="H5:I5"/>
    <mergeCell ref="C5:C6"/>
    <mergeCell ref="D5:D6"/>
    <mergeCell ref="E5:E6"/>
    <mergeCell ref="F5:F6"/>
    <mergeCell ref="G5:G6"/>
  </mergeCells>
  <phoneticPr fontId="26" type="noConversion"/>
  <printOptions horizontalCentered="1"/>
  <pageMargins left="0.39305555555555599" right="0.39305555555555599" top="1" bottom="1" header="0.5" footer="0.5"/>
  <pageSetup paperSize="9" scale="97"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38"/>
  <sheetViews>
    <sheetView showGridLines="0" showZeros="0" topLeftCell="A10" zoomScale="70" zoomScaleNormal="70" workbookViewId="0">
      <selection activeCell="L19" sqref="L19"/>
    </sheetView>
  </sheetViews>
  <sheetFormatPr defaultColWidth="6.875" defaultRowHeight="12.75" customHeight="1"/>
  <cols>
    <col min="1" max="1" width="15" style="154" customWidth="1"/>
    <col min="2" max="2" width="36" style="154" customWidth="1"/>
    <col min="3" max="3" width="15.375" style="166" customWidth="1"/>
    <col min="4" max="4" width="16.875" style="166" customWidth="1"/>
    <col min="5" max="5" width="18.375" style="166" customWidth="1"/>
    <col min="6" max="6" width="11.5" style="154" customWidth="1"/>
    <col min="7" max="8" width="12.875" style="154" customWidth="1"/>
    <col min="9" max="16384" width="6.875" style="154"/>
  </cols>
  <sheetData>
    <row r="1" spans="1:9" ht="20.100000000000001" customHeight="1">
      <c r="A1" s="164" t="s">
        <v>497</v>
      </c>
      <c r="B1" s="165"/>
    </row>
    <row r="2" spans="1:9" ht="33">
      <c r="A2" s="200" t="s">
        <v>498</v>
      </c>
      <c r="B2" s="200"/>
      <c r="C2" s="200"/>
      <c r="D2" s="200"/>
      <c r="E2" s="200"/>
      <c r="F2" s="200"/>
      <c r="G2" s="200"/>
      <c r="H2" s="200"/>
    </row>
    <row r="3" spans="1:9" ht="20.100000000000001" customHeight="1">
      <c r="A3" s="167"/>
      <c r="B3" s="168"/>
      <c r="F3" s="169"/>
      <c r="G3" s="169"/>
      <c r="H3" s="170"/>
    </row>
    <row r="4" spans="1:9" ht="20.100000000000001" customHeight="1">
      <c r="A4" s="171"/>
      <c r="B4" s="172"/>
      <c r="C4" s="173"/>
      <c r="D4" s="173"/>
      <c r="E4" s="173"/>
      <c r="F4" s="171"/>
      <c r="G4" s="171"/>
      <c r="H4" s="174" t="s">
        <v>313</v>
      </c>
    </row>
    <row r="5" spans="1:9" ht="34.15" customHeight="1">
      <c r="A5" s="175" t="s">
        <v>338</v>
      </c>
      <c r="B5" s="175" t="s">
        <v>339</v>
      </c>
      <c r="C5" s="175" t="s">
        <v>318</v>
      </c>
      <c r="D5" s="175" t="s">
        <v>341</v>
      </c>
      <c r="E5" s="175" t="s">
        <v>342</v>
      </c>
      <c r="F5" s="175" t="s">
        <v>499</v>
      </c>
      <c r="G5" s="175" t="s">
        <v>500</v>
      </c>
      <c r="H5" s="175" t="s">
        <v>501</v>
      </c>
    </row>
    <row r="6" spans="1:9" ht="27" customHeight="1">
      <c r="A6" s="157"/>
      <c r="B6" s="157" t="s">
        <v>318</v>
      </c>
      <c r="C6" s="176">
        <f>C7+C12+C18+C21</f>
        <v>2891.41</v>
      </c>
      <c r="D6" s="176">
        <f t="shared" ref="D6:E6" si="0">D7+D12+D18+D21</f>
        <v>1688.4099999999999</v>
      </c>
      <c r="E6" s="176">
        <f t="shared" si="0"/>
        <v>1203</v>
      </c>
      <c r="F6" s="177"/>
      <c r="G6" s="177"/>
      <c r="H6" s="177"/>
    </row>
    <row r="7" spans="1:9" ht="22.9" customHeight="1">
      <c r="A7" s="178">
        <v>208</v>
      </c>
      <c r="B7" s="158" t="s">
        <v>343</v>
      </c>
      <c r="C7" s="151">
        <f t="shared" ref="C7:C20" si="1">D7+E7</f>
        <v>160.57</v>
      </c>
      <c r="D7" s="151">
        <f>D8</f>
        <v>160.57</v>
      </c>
      <c r="E7" s="151"/>
      <c r="F7" s="179"/>
      <c r="G7" s="179"/>
      <c r="H7" s="179"/>
    </row>
    <row r="8" spans="1:9" ht="22.9" customHeight="1">
      <c r="A8" s="157">
        <v>20805</v>
      </c>
      <c r="B8" s="158" t="s">
        <v>344</v>
      </c>
      <c r="C8" s="151">
        <f t="shared" si="1"/>
        <v>160.57</v>
      </c>
      <c r="D8" s="151">
        <f>SUM(D9:D11)</f>
        <v>160.57</v>
      </c>
      <c r="E8" s="151"/>
      <c r="F8" s="179"/>
      <c r="G8" s="179"/>
      <c r="H8" s="179"/>
    </row>
    <row r="9" spans="1:9" ht="22.9" customHeight="1">
      <c r="A9" s="159">
        <v>2080505</v>
      </c>
      <c r="B9" s="158" t="s">
        <v>345</v>
      </c>
      <c r="C9" s="151">
        <f t="shared" si="1"/>
        <v>64.56</v>
      </c>
      <c r="D9" s="151">
        <v>64.56</v>
      </c>
      <c r="E9" s="151"/>
      <c r="F9" s="179"/>
      <c r="G9" s="179"/>
      <c r="H9" s="179"/>
    </row>
    <row r="10" spans="1:9" ht="22.9" customHeight="1">
      <c r="A10" s="159">
        <v>2080506</v>
      </c>
      <c r="B10" s="158" t="s">
        <v>346</v>
      </c>
      <c r="C10" s="151">
        <f t="shared" si="1"/>
        <v>49.89</v>
      </c>
      <c r="D10" s="151">
        <f>49.89</f>
        <v>49.89</v>
      </c>
      <c r="E10" s="151"/>
      <c r="F10" s="179"/>
      <c r="G10" s="179"/>
      <c r="H10" s="179"/>
      <c r="I10" s="165"/>
    </row>
    <row r="11" spans="1:9" ht="22.9" customHeight="1">
      <c r="A11" s="159">
        <v>2080599</v>
      </c>
      <c r="B11" s="158" t="s">
        <v>347</v>
      </c>
      <c r="C11" s="151">
        <f t="shared" si="1"/>
        <v>46.12</v>
      </c>
      <c r="D11" s="151">
        <v>46.12</v>
      </c>
      <c r="E11" s="151"/>
      <c r="F11" s="179"/>
      <c r="G11" s="179"/>
      <c r="H11" s="179"/>
    </row>
    <row r="12" spans="1:9" ht="22.9" customHeight="1">
      <c r="A12" s="178">
        <v>210</v>
      </c>
      <c r="B12" s="158" t="s">
        <v>327</v>
      </c>
      <c r="C12" s="151">
        <f t="shared" si="1"/>
        <v>75.61</v>
      </c>
      <c r="D12" s="151">
        <f>D13</f>
        <v>75.61</v>
      </c>
      <c r="E12" s="151"/>
      <c r="F12" s="179"/>
      <c r="G12" s="179"/>
      <c r="H12" s="180"/>
    </row>
    <row r="13" spans="1:9" ht="22.9" customHeight="1">
      <c r="A13" s="157">
        <v>21011</v>
      </c>
      <c r="B13" s="158" t="s">
        <v>348</v>
      </c>
      <c r="C13" s="151">
        <f t="shared" si="1"/>
        <v>75.61</v>
      </c>
      <c r="D13" s="151">
        <f>SUM(D14:D17)</f>
        <v>75.61</v>
      </c>
      <c r="E13" s="151"/>
      <c r="F13" s="179"/>
      <c r="G13" s="179"/>
      <c r="H13" s="180"/>
      <c r="I13" s="165"/>
    </row>
    <row r="14" spans="1:9" ht="22.9" customHeight="1">
      <c r="A14" s="159">
        <v>2101101</v>
      </c>
      <c r="B14" s="158" t="s">
        <v>349</v>
      </c>
      <c r="C14" s="151">
        <f t="shared" si="1"/>
        <v>38.54</v>
      </c>
      <c r="D14" s="151">
        <v>38.54</v>
      </c>
      <c r="E14" s="151"/>
      <c r="F14" s="179"/>
      <c r="G14" s="179"/>
      <c r="H14" s="179"/>
    </row>
    <row r="15" spans="1:9" ht="22.9" customHeight="1">
      <c r="A15" s="159">
        <v>2101102</v>
      </c>
      <c r="B15" s="158" t="s">
        <v>350</v>
      </c>
      <c r="C15" s="151">
        <f t="shared" si="1"/>
        <v>23.91</v>
      </c>
      <c r="D15" s="151">
        <v>23.91</v>
      </c>
      <c r="E15" s="151"/>
      <c r="F15" s="179"/>
      <c r="G15" s="179"/>
      <c r="H15" s="180"/>
    </row>
    <row r="16" spans="1:9" ht="22.9" customHeight="1">
      <c r="A16" s="159">
        <v>2101103</v>
      </c>
      <c r="B16" s="158" t="s">
        <v>351</v>
      </c>
      <c r="C16" s="151">
        <f t="shared" si="1"/>
        <v>7.24</v>
      </c>
      <c r="D16" s="151">
        <v>7.24</v>
      </c>
      <c r="E16" s="151"/>
      <c r="F16" s="179"/>
      <c r="G16" s="180"/>
      <c r="H16" s="180"/>
    </row>
    <row r="17" spans="1:8" ht="22.9" customHeight="1">
      <c r="A17" s="159">
        <v>2101199</v>
      </c>
      <c r="B17" s="158" t="s">
        <v>352</v>
      </c>
      <c r="C17" s="151">
        <f t="shared" si="1"/>
        <v>5.92</v>
      </c>
      <c r="D17" s="151">
        <v>5.92</v>
      </c>
      <c r="E17" s="151"/>
      <c r="F17" s="180"/>
      <c r="G17" s="180"/>
      <c r="H17" s="179"/>
    </row>
    <row r="18" spans="1:8" ht="22.9" customHeight="1">
      <c r="A18" s="178">
        <v>221</v>
      </c>
      <c r="B18" s="158" t="s">
        <v>329</v>
      </c>
      <c r="C18" s="151">
        <f t="shared" si="1"/>
        <v>74.84</v>
      </c>
      <c r="D18" s="151">
        <f>D19</f>
        <v>74.84</v>
      </c>
      <c r="E18" s="151"/>
      <c r="F18" s="180"/>
      <c r="G18" s="180"/>
      <c r="H18" s="180"/>
    </row>
    <row r="19" spans="1:8" ht="22.9" customHeight="1">
      <c r="A19" s="157">
        <v>22102</v>
      </c>
      <c r="B19" s="158" t="s">
        <v>353</v>
      </c>
      <c r="C19" s="151">
        <f t="shared" si="1"/>
        <v>74.84</v>
      </c>
      <c r="D19" s="151">
        <f>D20</f>
        <v>74.84</v>
      </c>
      <c r="E19" s="151"/>
      <c r="F19" s="179"/>
      <c r="G19" s="180"/>
      <c r="H19" s="180"/>
    </row>
    <row r="20" spans="1:8" ht="22.9" customHeight="1">
      <c r="A20" s="159">
        <v>2210201</v>
      </c>
      <c r="B20" s="158" t="s">
        <v>354</v>
      </c>
      <c r="C20" s="151">
        <f t="shared" si="1"/>
        <v>74.84</v>
      </c>
      <c r="D20" s="151">
        <v>74.84</v>
      </c>
      <c r="E20" s="151"/>
      <c r="F20" s="180"/>
      <c r="G20" s="180"/>
      <c r="H20" s="180"/>
    </row>
    <row r="21" spans="1:8" ht="22.9" customHeight="1">
      <c r="A21" s="181">
        <v>224</v>
      </c>
      <c r="B21" s="150" t="s">
        <v>331</v>
      </c>
      <c r="C21" s="151">
        <f>D21+E21</f>
        <v>2580.39</v>
      </c>
      <c r="D21" s="151">
        <f>D22+D29+D31+D34+D37</f>
        <v>1377.3899999999999</v>
      </c>
      <c r="E21" s="151">
        <f>E22+E29+E31+E34+E37</f>
        <v>1203</v>
      </c>
      <c r="F21" s="180"/>
      <c r="G21" s="180"/>
      <c r="H21" s="180"/>
    </row>
    <row r="22" spans="1:8" ht="22.9" customHeight="1">
      <c r="A22" s="149">
        <v>22401</v>
      </c>
      <c r="B22" s="150" t="s">
        <v>355</v>
      </c>
      <c r="C22" s="151">
        <f t="shared" ref="C22:C38" si="2">D22+E22</f>
        <v>2487.39</v>
      </c>
      <c r="D22" s="151">
        <f>D23+D24+D25+D26+D27+D28</f>
        <v>1377.3899999999999</v>
      </c>
      <c r="E22" s="151">
        <f>E23+E24+E25+E26+E27+E28</f>
        <v>1110</v>
      </c>
      <c r="F22" s="180"/>
      <c r="G22" s="179"/>
      <c r="H22" s="180"/>
    </row>
    <row r="23" spans="1:8" ht="22.9" customHeight="1">
      <c r="A23" s="156">
        <v>2240101</v>
      </c>
      <c r="B23" s="150" t="s">
        <v>356</v>
      </c>
      <c r="C23" s="151">
        <f t="shared" si="2"/>
        <v>835.02</v>
      </c>
      <c r="D23" s="151">
        <v>835.02</v>
      </c>
      <c r="E23" s="151"/>
      <c r="F23" s="180"/>
      <c r="G23" s="180"/>
      <c r="H23" s="180"/>
    </row>
    <row r="24" spans="1:8" ht="22.9" customHeight="1">
      <c r="A24" s="156">
        <v>2240102</v>
      </c>
      <c r="B24" s="150" t="s">
        <v>357</v>
      </c>
      <c r="C24" s="151">
        <f t="shared" si="2"/>
        <v>33</v>
      </c>
      <c r="D24" s="151"/>
      <c r="E24" s="151">
        <v>33</v>
      </c>
      <c r="F24" s="180"/>
      <c r="G24" s="179"/>
      <c r="H24" s="180"/>
    </row>
    <row r="25" spans="1:8" ht="22.9" customHeight="1">
      <c r="A25" s="156">
        <v>2240106</v>
      </c>
      <c r="B25" s="150" t="s">
        <v>358</v>
      </c>
      <c r="C25" s="151">
        <f t="shared" si="2"/>
        <v>838.5</v>
      </c>
      <c r="D25" s="151"/>
      <c r="E25" s="151">
        <v>838.5</v>
      </c>
      <c r="F25" s="180"/>
      <c r="G25" s="180"/>
      <c r="H25" s="180"/>
    </row>
    <row r="26" spans="1:8" ht="22.9" customHeight="1">
      <c r="A26" s="156">
        <v>2240108</v>
      </c>
      <c r="B26" s="150" t="s">
        <v>359</v>
      </c>
      <c r="C26" s="151">
        <f t="shared" si="2"/>
        <v>201</v>
      </c>
      <c r="D26" s="151"/>
      <c r="E26" s="151">
        <v>201</v>
      </c>
      <c r="F26" s="180"/>
      <c r="G26" s="180"/>
      <c r="H26" s="180"/>
    </row>
    <row r="27" spans="1:8" ht="22.9" customHeight="1">
      <c r="A27" s="156">
        <v>2240150</v>
      </c>
      <c r="B27" s="150" t="s">
        <v>360</v>
      </c>
      <c r="C27" s="151">
        <f t="shared" si="2"/>
        <v>542.37</v>
      </c>
      <c r="D27" s="151">
        <f>542.37</f>
        <v>542.37</v>
      </c>
      <c r="E27" s="151"/>
      <c r="F27" s="180"/>
      <c r="G27" s="180"/>
      <c r="H27" s="180"/>
    </row>
    <row r="28" spans="1:8" ht="22.9" customHeight="1">
      <c r="A28" s="156">
        <v>2240199</v>
      </c>
      <c r="B28" s="150" t="s">
        <v>361</v>
      </c>
      <c r="C28" s="151">
        <f t="shared" si="2"/>
        <v>37.5</v>
      </c>
      <c r="D28" s="151"/>
      <c r="E28" s="151">
        <v>37.5</v>
      </c>
      <c r="F28" s="180"/>
      <c r="G28" s="180"/>
      <c r="H28" s="180"/>
    </row>
    <row r="29" spans="1:8" ht="22.9" customHeight="1">
      <c r="A29" s="149">
        <v>22405</v>
      </c>
      <c r="B29" s="150" t="s">
        <v>592</v>
      </c>
      <c r="C29" s="151">
        <f t="shared" si="2"/>
        <v>60</v>
      </c>
      <c r="D29" s="151"/>
      <c r="E29" s="151">
        <f>E30</f>
        <v>60</v>
      </c>
      <c r="F29" s="180"/>
      <c r="G29" s="180"/>
      <c r="H29" s="180"/>
    </row>
    <row r="30" spans="1:8" ht="22.9" customHeight="1">
      <c r="A30" s="155">
        <v>2240506</v>
      </c>
      <c r="B30" s="150" t="s">
        <v>589</v>
      </c>
      <c r="C30" s="151">
        <f t="shared" si="2"/>
        <v>60</v>
      </c>
      <c r="D30" s="151"/>
      <c r="E30" s="151">
        <v>60</v>
      </c>
      <c r="F30" s="180"/>
      <c r="G30" s="180"/>
      <c r="H30" s="180"/>
    </row>
    <row r="31" spans="1:8" ht="22.9" customHeight="1">
      <c r="A31" s="149">
        <v>22406</v>
      </c>
      <c r="B31" s="150" t="s">
        <v>593</v>
      </c>
      <c r="C31" s="151">
        <f t="shared" si="2"/>
        <v>8</v>
      </c>
      <c r="D31" s="151"/>
      <c r="E31" s="151">
        <f>E32+E33</f>
        <v>8</v>
      </c>
      <c r="F31" s="180"/>
      <c r="G31" s="180"/>
      <c r="H31" s="180"/>
    </row>
    <row r="32" spans="1:8" ht="22.9" customHeight="1">
      <c r="A32" s="156">
        <v>2240601</v>
      </c>
      <c r="B32" s="150" t="s">
        <v>601</v>
      </c>
      <c r="C32" s="151">
        <f t="shared" si="2"/>
        <v>0</v>
      </c>
      <c r="D32" s="151"/>
      <c r="E32" s="151"/>
      <c r="F32" s="180"/>
      <c r="G32" s="180"/>
      <c r="H32" s="180"/>
    </row>
    <row r="33" spans="1:8" ht="22.9" customHeight="1">
      <c r="A33" s="156">
        <v>2240699</v>
      </c>
      <c r="B33" s="150" t="s">
        <v>590</v>
      </c>
      <c r="C33" s="151">
        <f t="shared" si="2"/>
        <v>8</v>
      </c>
      <c r="D33" s="151"/>
      <c r="E33" s="151">
        <f>8</f>
        <v>8</v>
      </c>
      <c r="F33" s="180"/>
      <c r="G33" s="180"/>
      <c r="H33" s="180"/>
    </row>
    <row r="34" spans="1:8" ht="22.9" customHeight="1">
      <c r="A34" s="149">
        <v>22407</v>
      </c>
      <c r="B34" s="150" t="s">
        <v>602</v>
      </c>
      <c r="C34" s="151">
        <f t="shared" si="2"/>
        <v>0</v>
      </c>
      <c r="D34" s="151"/>
      <c r="E34" s="151">
        <f>E35+E36</f>
        <v>0</v>
      </c>
      <c r="F34" s="180"/>
      <c r="G34" s="180"/>
      <c r="H34" s="180"/>
    </row>
    <row r="35" spans="1:8" ht="22.9" customHeight="1">
      <c r="A35" s="156">
        <v>2240703</v>
      </c>
      <c r="B35" s="150" t="s">
        <v>603</v>
      </c>
      <c r="C35" s="151">
        <f t="shared" si="2"/>
        <v>0</v>
      </c>
      <c r="D35" s="151"/>
      <c r="E35" s="151"/>
      <c r="F35" s="180"/>
      <c r="G35" s="180"/>
      <c r="H35" s="180"/>
    </row>
    <row r="36" spans="1:8" ht="20.45" customHeight="1">
      <c r="A36" s="156">
        <v>2240704</v>
      </c>
      <c r="B36" s="150" t="s">
        <v>604</v>
      </c>
      <c r="C36" s="151">
        <f t="shared" si="2"/>
        <v>0</v>
      </c>
      <c r="D36" s="151"/>
      <c r="E36" s="151"/>
      <c r="F36" s="180"/>
      <c r="G36" s="180"/>
      <c r="H36" s="180"/>
    </row>
    <row r="37" spans="1:8" ht="22.9" customHeight="1">
      <c r="A37" s="157">
        <v>22499</v>
      </c>
      <c r="B37" s="158" t="s">
        <v>591</v>
      </c>
      <c r="C37" s="151">
        <f t="shared" si="2"/>
        <v>25</v>
      </c>
      <c r="D37" s="151"/>
      <c r="E37" s="151">
        <f>E38</f>
        <v>25</v>
      </c>
      <c r="F37" s="180"/>
      <c r="G37" s="180"/>
      <c r="H37" s="180"/>
    </row>
    <row r="38" spans="1:8" ht="22.9" customHeight="1">
      <c r="A38" s="159">
        <v>2249999</v>
      </c>
      <c r="B38" s="158" t="s">
        <v>591</v>
      </c>
      <c r="C38" s="151">
        <f t="shared" si="2"/>
        <v>25</v>
      </c>
      <c r="D38" s="151"/>
      <c r="E38" s="151">
        <v>25</v>
      </c>
      <c r="F38" s="180"/>
      <c r="G38" s="180"/>
      <c r="H38" s="180"/>
    </row>
  </sheetData>
  <mergeCells count="1">
    <mergeCell ref="A2:H2"/>
  </mergeCells>
  <phoneticPr fontId="26" type="noConversion"/>
  <printOptions horizontalCentered="1"/>
  <pageMargins left="0.59027777777777801" right="0.59027777777777801" top="0.60555555555555596" bottom="0.60555555555555596" header="0.5" footer="0.5"/>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K11"/>
  <sheetViews>
    <sheetView topLeftCell="A11" zoomScale="55" zoomScaleNormal="55" workbookViewId="0">
      <selection activeCell="H29" sqref="H29"/>
    </sheetView>
  </sheetViews>
  <sheetFormatPr defaultColWidth="31.125" defaultRowHeight="14.25"/>
  <cols>
    <col min="1" max="1" width="29.75" customWidth="1"/>
    <col min="2" max="2" width="16.625" customWidth="1"/>
    <col min="3" max="3" width="15.5" customWidth="1"/>
    <col min="4" max="5" width="16" customWidth="1"/>
    <col min="6" max="6" width="14.75" customWidth="1"/>
    <col min="7" max="8" width="8.875" customWidth="1"/>
    <col min="9" max="9" width="16.875" customWidth="1"/>
    <col min="10" max="10" width="11.25" customWidth="1"/>
    <col min="11" max="11" width="14" customWidth="1"/>
    <col min="12" max="255" width="8.875" customWidth="1"/>
  </cols>
  <sheetData>
    <row r="1" spans="1:11" ht="18" customHeight="1">
      <c r="A1" s="2" t="s">
        <v>502</v>
      </c>
      <c r="B1" s="3"/>
      <c r="C1" s="3"/>
      <c r="D1" s="3"/>
      <c r="E1" s="3"/>
      <c r="F1" s="3"/>
    </row>
    <row r="2" spans="1:11" ht="19.5" customHeight="1">
      <c r="A2" s="201" t="s">
        <v>503</v>
      </c>
      <c r="B2" s="201"/>
      <c r="C2" s="201"/>
      <c r="D2" s="201"/>
      <c r="E2" s="201"/>
      <c r="F2" s="201"/>
      <c r="G2" s="201"/>
      <c r="H2" s="201"/>
      <c r="I2" s="201"/>
      <c r="J2" s="201"/>
      <c r="K2" s="201"/>
    </row>
    <row r="3" spans="1:11" ht="14.45" customHeight="1">
      <c r="A3" s="3"/>
      <c r="B3" s="3"/>
      <c r="C3" s="3"/>
      <c r="D3" s="3"/>
      <c r="E3" s="3"/>
      <c r="F3" s="3"/>
      <c r="K3" t="s">
        <v>313</v>
      </c>
    </row>
    <row r="4" spans="1:11" ht="14.45" customHeight="1">
      <c r="A4" s="202" t="s">
        <v>316</v>
      </c>
      <c r="B4" s="191" t="s">
        <v>318</v>
      </c>
      <c r="C4" s="191" t="s">
        <v>488</v>
      </c>
      <c r="D4" s="191" t="s">
        <v>494</v>
      </c>
      <c r="E4" s="191" t="s">
        <v>479</v>
      </c>
      <c r="F4" s="191" t="s">
        <v>480</v>
      </c>
      <c r="G4" s="191" t="s">
        <v>481</v>
      </c>
      <c r="H4" s="191"/>
      <c r="I4" s="191" t="s">
        <v>482</v>
      </c>
      <c r="J4" s="191" t="s">
        <v>483</v>
      </c>
      <c r="K4" s="191" t="s">
        <v>486</v>
      </c>
    </row>
    <row r="5" spans="1:11" s="1" customFormat="1" ht="42.75" customHeight="1">
      <c r="A5" s="202"/>
      <c r="B5" s="191"/>
      <c r="C5" s="191"/>
      <c r="D5" s="191"/>
      <c r="E5" s="191"/>
      <c r="F5" s="191"/>
      <c r="G5" s="4" t="s">
        <v>495</v>
      </c>
      <c r="H5" s="4" t="s">
        <v>504</v>
      </c>
      <c r="I5" s="191"/>
      <c r="J5" s="191"/>
      <c r="K5" s="191"/>
    </row>
    <row r="6" spans="1:11" ht="30" customHeight="1">
      <c r="A6" s="5" t="s">
        <v>318</v>
      </c>
      <c r="B6" s="6"/>
      <c r="C6" s="6"/>
      <c r="D6" s="6"/>
      <c r="E6" s="6"/>
      <c r="F6" s="6"/>
      <c r="G6" s="6"/>
      <c r="H6" s="6"/>
      <c r="I6" s="6"/>
      <c r="J6" s="6"/>
      <c r="K6" s="6"/>
    </row>
    <row r="7" spans="1:11" ht="48" customHeight="1">
      <c r="A7" s="7" t="s">
        <v>505</v>
      </c>
      <c r="B7" s="6"/>
      <c r="C7" s="6"/>
      <c r="D7" s="6"/>
      <c r="E7" s="6"/>
      <c r="F7" s="6"/>
      <c r="G7" s="6"/>
      <c r="H7" s="6"/>
      <c r="I7" s="6"/>
      <c r="J7" s="6"/>
      <c r="K7" s="6"/>
    </row>
    <row r="8" spans="1:11" ht="48" customHeight="1">
      <c r="A8" s="7" t="s">
        <v>506</v>
      </c>
      <c r="B8" s="6"/>
      <c r="C8" s="6"/>
      <c r="D8" s="6"/>
      <c r="E8" s="6"/>
      <c r="F8" s="6"/>
      <c r="G8" s="6"/>
      <c r="H8" s="6"/>
      <c r="I8" s="6"/>
      <c r="J8" s="6"/>
      <c r="K8" s="6"/>
    </row>
    <row r="9" spans="1:11" ht="49.5" customHeight="1">
      <c r="A9" s="7" t="s">
        <v>507</v>
      </c>
      <c r="B9" s="6"/>
      <c r="C9" s="6"/>
      <c r="D9" s="6"/>
      <c r="E9" s="6"/>
      <c r="F9" s="6"/>
      <c r="G9" s="6"/>
      <c r="H9" s="6"/>
      <c r="I9" s="6"/>
      <c r="J9" s="6"/>
      <c r="K9" s="6"/>
    </row>
    <row r="10" spans="1:11" ht="25.9" customHeight="1">
      <c r="A10" t="s">
        <v>508</v>
      </c>
    </row>
    <row r="11" spans="1:11" ht="14.25" customHeight="1"/>
  </sheetData>
  <mergeCells count="11">
    <mergeCell ref="A2:K2"/>
    <mergeCell ref="G4:H4"/>
    <mergeCell ref="A4:A5"/>
    <mergeCell ref="B4:B5"/>
    <mergeCell ref="C4:C5"/>
    <mergeCell ref="D4:D5"/>
    <mergeCell ref="E4:E5"/>
    <mergeCell ref="F4:F5"/>
    <mergeCell ref="I4:I5"/>
    <mergeCell ref="J4:J5"/>
    <mergeCell ref="K4:K5"/>
  </mergeCells>
  <phoneticPr fontId="26" type="noConversion"/>
  <printOptions horizontalCentered="1"/>
  <pageMargins left="0.70763888888888904" right="0.70763888888888904" top="0.74791666666666701" bottom="0.74791666666666701" header="0.31388888888888899" footer="0.31388888888888899"/>
  <pageSetup paperSize="9" scale="76" fitToHeight="0"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6"/>
  <sheetViews>
    <sheetView zoomScale="85" zoomScaleNormal="85" workbookViewId="0">
      <selection activeCell="P11" sqref="P11"/>
    </sheetView>
  </sheetViews>
  <sheetFormatPr defaultColWidth="8" defaultRowHeight="12.75"/>
  <cols>
    <col min="1" max="1" width="17.375" style="182" bestFit="1" customWidth="1"/>
    <col min="2" max="2" width="9.875" style="182" customWidth="1"/>
    <col min="3" max="3" width="29.25" style="182" customWidth="1"/>
    <col min="4" max="4" width="13.375" style="182" customWidth="1"/>
    <col min="5" max="5" width="13.5" style="182" customWidth="1"/>
    <col min="6" max="6" width="15.25" style="182" customWidth="1"/>
    <col min="7" max="8" width="9.875" style="182" customWidth="1"/>
    <col min="9" max="16384" width="8" style="182"/>
  </cols>
  <sheetData>
    <row r="1" spans="1:8" ht="53.65" customHeight="1">
      <c r="A1" s="205" t="s">
        <v>598</v>
      </c>
      <c r="B1" s="205" t="s">
        <v>509</v>
      </c>
      <c r="C1" s="205" t="s">
        <v>509</v>
      </c>
      <c r="D1" s="205" t="s">
        <v>509</v>
      </c>
      <c r="E1" s="205" t="s">
        <v>509</v>
      </c>
      <c r="F1" s="205" t="s">
        <v>509</v>
      </c>
      <c r="G1" s="205" t="s">
        <v>509</v>
      </c>
      <c r="H1" s="205" t="s">
        <v>509</v>
      </c>
    </row>
    <row r="2" spans="1:8" ht="42.4" customHeight="1">
      <c r="A2" s="183" t="s">
        <v>510</v>
      </c>
      <c r="B2" s="206" t="s">
        <v>511</v>
      </c>
      <c r="C2" s="206" t="s">
        <v>512</v>
      </c>
      <c r="D2" s="206" t="s">
        <v>512</v>
      </c>
      <c r="E2" s="206" t="s">
        <v>512</v>
      </c>
      <c r="F2" s="184" t="s">
        <v>513</v>
      </c>
      <c r="G2" s="206">
        <v>2891.41</v>
      </c>
      <c r="H2" s="206"/>
    </row>
    <row r="3" spans="1:8" ht="46.15" customHeight="1">
      <c r="A3" s="185" t="s">
        <v>514</v>
      </c>
      <c r="B3" s="207" t="s">
        <v>515</v>
      </c>
      <c r="C3" s="207" t="s">
        <v>512</v>
      </c>
      <c r="D3" s="207" t="s">
        <v>512</v>
      </c>
      <c r="E3" s="207" t="s">
        <v>512</v>
      </c>
      <c r="F3" s="207" t="s">
        <v>512</v>
      </c>
      <c r="G3" s="207" t="s">
        <v>512</v>
      </c>
      <c r="H3" s="207" t="s">
        <v>512</v>
      </c>
    </row>
    <row r="4" spans="1:8" ht="21" customHeight="1">
      <c r="A4" s="204" t="s">
        <v>516</v>
      </c>
      <c r="B4" s="206" t="s">
        <v>517</v>
      </c>
      <c r="C4" s="206" t="s">
        <v>517</v>
      </c>
      <c r="D4" s="183" t="s">
        <v>518</v>
      </c>
      <c r="E4" s="183" t="s">
        <v>519</v>
      </c>
      <c r="F4" s="183" t="s">
        <v>520</v>
      </c>
      <c r="G4" s="183" t="s">
        <v>521</v>
      </c>
      <c r="H4" s="183" t="s">
        <v>522</v>
      </c>
    </row>
    <row r="5" spans="1:8" ht="21" customHeight="1">
      <c r="A5" s="204" t="s">
        <v>516</v>
      </c>
      <c r="B5" s="203" t="s">
        <v>523</v>
      </c>
      <c r="C5" s="203" t="s">
        <v>512</v>
      </c>
      <c r="D5" s="183" t="s">
        <v>605</v>
      </c>
      <c r="E5" s="183" t="s">
        <v>606</v>
      </c>
      <c r="F5" s="183" t="s">
        <v>524</v>
      </c>
      <c r="G5" s="183" t="s">
        <v>607</v>
      </c>
      <c r="H5" s="183" t="s">
        <v>608</v>
      </c>
    </row>
    <row r="6" spans="1:8" ht="21" customHeight="1">
      <c r="A6" s="204" t="s">
        <v>516</v>
      </c>
      <c r="B6" s="203" t="s">
        <v>525</v>
      </c>
      <c r="C6" s="203" t="s">
        <v>512</v>
      </c>
      <c r="D6" s="183" t="s">
        <v>605</v>
      </c>
      <c r="E6" s="183" t="s">
        <v>606</v>
      </c>
      <c r="F6" s="183" t="s">
        <v>526</v>
      </c>
      <c r="G6" s="183" t="s">
        <v>607</v>
      </c>
      <c r="H6" s="183" t="s">
        <v>609</v>
      </c>
    </row>
    <row r="7" spans="1:8" ht="21" customHeight="1">
      <c r="A7" s="204" t="s">
        <v>516</v>
      </c>
      <c r="B7" s="203" t="s">
        <v>527</v>
      </c>
      <c r="C7" s="203" t="s">
        <v>512</v>
      </c>
      <c r="D7" s="183" t="s">
        <v>610</v>
      </c>
      <c r="E7" s="183" t="s">
        <v>611</v>
      </c>
      <c r="F7" s="183" t="s">
        <v>528</v>
      </c>
      <c r="G7" s="183" t="s">
        <v>607</v>
      </c>
      <c r="H7" s="183" t="s">
        <v>612</v>
      </c>
    </row>
    <row r="8" spans="1:8" ht="21" customHeight="1">
      <c r="A8" s="204" t="s">
        <v>516</v>
      </c>
      <c r="B8" s="203" t="s">
        <v>529</v>
      </c>
      <c r="C8" s="203" t="s">
        <v>512</v>
      </c>
      <c r="D8" s="183" t="s">
        <v>605</v>
      </c>
      <c r="E8" s="183" t="s">
        <v>606</v>
      </c>
      <c r="F8" s="183" t="s">
        <v>524</v>
      </c>
      <c r="G8" s="183" t="s">
        <v>613</v>
      </c>
      <c r="H8" s="183" t="s">
        <v>614</v>
      </c>
    </row>
    <row r="9" spans="1:8" ht="21" customHeight="1">
      <c r="A9" s="204" t="s">
        <v>516</v>
      </c>
      <c r="B9" s="203" t="s">
        <v>530</v>
      </c>
      <c r="C9" s="203" t="s">
        <v>512</v>
      </c>
      <c r="D9" s="183" t="s">
        <v>610</v>
      </c>
      <c r="E9" s="183" t="s">
        <v>611</v>
      </c>
      <c r="F9" s="183" t="s">
        <v>524</v>
      </c>
      <c r="G9" s="183" t="s">
        <v>613</v>
      </c>
      <c r="H9" s="183" t="s">
        <v>615</v>
      </c>
    </row>
    <row r="10" spans="1:8" ht="21" customHeight="1">
      <c r="A10" s="204" t="s">
        <v>516</v>
      </c>
      <c r="B10" s="203" t="s">
        <v>531</v>
      </c>
      <c r="C10" s="203" t="s">
        <v>512</v>
      </c>
      <c r="D10" s="183" t="s">
        <v>610</v>
      </c>
      <c r="E10" s="183" t="s">
        <v>611</v>
      </c>
      <c r="F10" s="183" t="s">
        <v>524</v>
      </c>
      <c r="G10" s="183" t="s">
        <v>607</v>
      </c>
      <c r="H10" s="183" t="s">
        <v>608</v>
      </c>
    </row>
    <row r="11" spans="1:8" ht="21" customHeight="1">
      <c r="A11" s="204" t="s">
        <v>516</v>
      </c>
      <c r="B11" s="203" t="s">
        <v>532</v>
      </c>
      <c r="C11" s="203" t="s">
        <v>512</v>
      </c>
      <c r="D11" s="183" t="s">
        <v>605</v>
      </c>
      <c r="E11" s="183" t="s">
        <v>606</v>
      </c>
      <c r="F11" s="183" t="s">
        <v>526</v>
      </c>
      <c r="G11" s="183" t="s">
        <v>613</v>
      </c>
      <c r="H11" s="183" t="s">
        <v>616</v>
      </c>
    </row>
    <row r="12" spans="1:8" ht="21" customHeight="1">
      <c r="A12" s="204" t="s">
        <v>516</v>
      </c>
      <c r="B12" s="203" t="s">
        <v>533</v>
      </c>
      <c r="C12" s="203" t="s">
        <v>512</v>
      </c>
      <c r="D12" s="183" t="s">
        <v>605</v>
      </c>
      <c r="E12" s="183" t="s">
        <v>606</v>
      </c>
      <c r="F12" s="183" t="s">
        <v>528</v>
      </c>
      <c r="G12" s="183" t="s">
        <v>613</v>
      </c>
      <c r="H12" s="183" t="s">
        <v>617</v>
      </c>
    </row>
    <row r="13" spans="1:8" ht="21" customHeight="1">
      <c r="A13" s="204" t="s">
        <v>516</v>
      </c>
      <c r="B13" s="203" t="s">
        <v>534</v>
      </c>
      <c r="C13" s="203" t="s">
        <v>512</v>
      </c>
      <c r="D13" s="183" t="s">
        <v>610</v>
      </c>
      <c r="E13" s="183" t="s">
        <v>611</v>
      </c>
      <c r="F13" s="183" t="s">
        <v>524</v>
      </c>
      <c r="G13" s="183" t="s">
        <v>613</v>
      </c>
      <c r="H13" s="183" t="s">
        <v>614</v>
      </c>
    </row>
    <row r="14" spans="1:8" ht="21" customHeight="1">
      <c r="A14" s="204" t="s">
        <v>516</v>
      </c>
      <c r="B14" s="203" t="s">
        <v>535</v>
      </c>
      <c r="C14" s="203" t="s">
        <v>512</v>
      </c>
      <c r="D14" s="183" t="s">
        <v>610</v>
      </c>
      <c r="E14" s="183" t="s">
        <v>618</v>
      </c>
      <c r="F14" s="183" t="s">
        <v>524</v>
      </c>
      <c r="G14" s="183" t="s">
        <v>613</v>
      </c>
      <c r="H14" s="183" t="s">
        <v>615</v>
      </c>
    </row>
    <row r="15" spans="1:8" ht="21" customHeight="1">
      <c r="A15" s="204" t="s">
        <v>516</v>
      </c>
      <c r="B15" s="203" t="s">
        <v>536</v>
      </c>
      <c r="C15" s="203" t="s">
        <v>512</v>
      </c>
      <c r="D15" s="183" t="s">
        <v>605</v>
      </c>
      <c r="E15" s="183" t="s">
        <v>606</v>
      </c>
      <c r="F15" s="183" t="s">
        <v>524</v>
      </c>
      <c r="G15" s="183" t="s">
        <v>619</v>
      </c>
      <c r="H15" s="183" t="s">
        <v>614</v>
      </c>
    </row>
    <row r="16" spans="1:8" ht="21" customHeight="1">
      <c r="A16" s="204" t="s">
        <v>516</v>
      </c>
      <c r="B16" s="203" t="s">
        <v>512</v>
      </c>
      <c r="C16" s="203" t="s">
        <v>512</v>
      </c>
      <c r="D16" s="186" t="s">
        <v>512</v>
      </c>
      <c r="E16" s="186" t="s">
        <v>512</v>
      </c>
      <c r="F16" s="186" t="s">
        <v>512</v>
      </c>
      <c r="G16" s="186" t="s">
        <v>512</v>
      </c>
      <c r="H16" s="186" t="s">
        <v>512</v>
      </c>
    </row>
  </sheetData>
  <mergeCells count="18">
    <mergeCell ref="A1:H1"/>
    <mergeCell ref="B2:E2"/>
    <mergeCell ref="G2:H2"/>
    <mergeCell ref="B3:H3"/>
    <mergeCell ref="B4:C4"/>
    <mergeCell ref="B15:C15"/>
    <mergeCell ref="B16:C16"/>
    <mergeCell ref="A4:A16"/>
    <mergeCell ref="B10:C10"/>
    <mergeCell ref="B11:C11"/>
    <mergeCell ref="B12:C12"/>
    <mergeCell ref="B13:C13"/>
    <mergeCell ref="B14:C14"/>
    <mergeCell ref="B5:C5"/>
    <mergeCell ref="B6:C6"/>
    <mergeCell ref="B7:C7"/>
    <mergeCell ref="B8:C8"/>
    <mergeCell ref="B9:C9"/>
  </mergeCells>
  <phoneticPr fontId="26" type="noConversion"/>
  <pageMargins left="0.75" right="0.75" top="1" bottom="1" header="0.5" footer="0.5"/>
  <pageSetup orientation="landscape" horizontalDpi="300" verticalDpi="300"/>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290"/>
  <sheetViews>
    <sheetView topLeftCell="A309" workbookViewId="0">
      <selection activeCell="I318" sqref="I318"/>
    </sheetView>
  </sheetViews>
  <sheetFormatPr defaultColWidth="9.75" defaultRowHeight="14.25"/>
  <cols>
    <col min="1" max="1" width="11.375" style="160" customWidth="1"/>
    <col min="2" max="3" width="10.25" style="160" customWidth="1"/>
    <col min="4" max="4" width="15.375" style="160" customWidth="1"/>
    <col min="5" max="7" width="10.25" style="160" customWidth="1"/>
    <col min="8" max="8" width="12.125" style="160" customWidth="1"/>
    <col min="9" max="9" width="6.125" style="160" customWidth="1"/>
    <col min="10" max="16384" width="9.75" style="160"/>
  </cols>
  <sheetData>
    <row r="1" spans="1:8" ht="14.25" customHeight="1">
      <c r="A1" s="208"/>
      <c r="B1" s="208"/>
      <c r="C1" s="208"/>
      <c r="D1" s="208"/>
      <c r="E1" s="208"/>
      <c r="F1" s="208"/>
      <c r="G1" s="208"/>
      <c r="H1" s="208"/>
    </row>
    <row r="2" spans="1:8" ht="39.950000000000003" customHeight="1">
      <c r="A2" s="209" t="s">
        <v>635</v>
      </c>
      <c r="B2" s="209"/>
      <c r="C2" s="209"/>
      <c r="D2" s="209"/>
      <c r="E2" s="209"/>
      <c r="F2" s="209"/>
      <c r="G2" s="209"/>
      <c r="H2" s="209"/>
    </row>
    <row r="3" spans="1:8" ht="14.25" customHeight="1">
      <c r="A3" s="161"/>
      <c r="B3" s="161"/>
      <c r="C3" s="161"/>
      <c r="D3" s="161"/>
      <c r="E3" s="161"/>
      <c r="F3" s="161"/>
      <c r="G3" s="210" t="s">
        <v>313</v>
      </c>
      <c r="H3" s="210"/>
    </row>
    <row r="4" spans="1:8" ht="22.9" customHeight="1">
      <c r="A4" s="162" t="s">
        <v>636</v>
      </c>
      <c r="B4" s="211" t="s">
        <v>637</v>
      </c>
      <c r="C4" s="211"/>
      <c r="D4" s="211"/>
      <c r="E4" s="211"/>
      <c r="F4" s="211"/>
      <c r="G4" s="211"/>
      <c r="H4" s="211"/>
    </row>
    <row r="5" spans="1:8" ht="22.9" customHeight="1">
      <c r="A5" s="162" t="s">
        <v>638</v>
      </c>
      <c r="B5" s="212" t="s">
        <v>639</v>
      </c>
      <c r="C5" s="212"/>
      <c r="D5" s="212" t="s">
        <v>640</v>
      </c>
      <c r="E5" s="212"/>
      <c r="F5" s="212" t="s">
        <v>641</v>
      </c>
      <c r="G5" s="212"/>
      <c r="H5" s="212"/>
    </row>
    <row r="6" spans="1:8" ht="22.9" customHeight="1">
      <c r="A6" s="162" t="s">
        <v>642</v>
      </c>
      <c r="B6" s="212">
        <v>225</v>
      </c>
      <c r="C6" s="212"/>
      <c r="D6" s="212" t="s">
        <v>643</v>
      </c>
      <c r="E6" s="212"/>
      <c r="F6" s="212" t="s">
        <v>644</v>
      </c>
      <c r="G6" s="212"/>
      <c r="H6" s="212"/>
    </row>
    <row r="7" spans="1:8" ht="22.9" customHeight="1">
      <c r="A7" s="162" t="s">
        <v>645</v>
      </c>
      <c r="B7" s="212" t="s">
        <v>646</v>
      </c>
      <c r="C7" s="212"/>
      <c r="D7" s="212" t="s">
        <v>647</v>
      </c>
      <c r="E7" s="212"/>
      <c r="F7" s="212" t="s">
        <v>648</v>
      </c>
      <c r="G7" s="212"/>
      <c r="H7" s="212"/>
    </row>
    <row r="8" spans="1:8" ht="57" customHeight="1">
      <c r="A8" s="162" t="s">
        <v>537</v>
      </c>
      <c r="B8" s="211" t="s">
        <v>649</v>
      </c>
      <c r="C8" s="211"/>
      <c r="D8" s="211"/>
      <c r="E8" s="211"/>
      <c r="F8" s="211"/>
      <c r="G8" s="211"/>
      <c r="H8" s="211"/>
    </row>
    <row r="9" spans="1:8" ht="57" customHeight="1">
      <c r="A9" s="162" t="s">
        <v>538</v>
      </c>
      <c r="B9" s="211" t="s">
        <v>650</v>
      </c>
      <c r="C9" s="211"/>
      <c r="D9" s="211"/>
      <c r="E9" s="211"/>
      <c r="F9" s="211"/>
      <c r="G9" s="211"/>
      <c r="H9" s="211"/>
    </row>
    <row r="10" spans="1:8" ht="22.9" customHeight="1">
      <c r="A10" s="212" t="s">
        <v>516</v>
      </c>
      <c r="B10" s="162" t="s">
        <v>651</v>
      </c>
      <c r="C10" s="162" t="s">
        <v>652</v>
      </c>
      <c r="D10" s="162" t="s">
        <v>653</v>
      </c>
      <c r="E10" s="162" t="s">
        <v>522</v>
      </c>
      <c r="F10" s="162" t="s">
        <v>521</v>
      </c>
      <c r="G10" s="162" t="s">
        <v>654</v>
      </c>
      <c r="H10" s="162" t="s">
        <v>655</v>
      </c>
    </row>
    <row r="11" spans="1:8" ht="22.9" customHeight="1">
      <c r="A11" s="212"/>
      <c r="B11" s="162" t="s">
        <v>656</v>
      </c>
      <c r="C11" s="162" t="s">
        <v>657</v>
      </c>
      <c r="D11" s="163" t="s">
        <v>551</v>
      </c>
      <c r="E11" s="162" t="s">
        <v>658</v>
      </c>
      <c r="F11" s="162" t="s">
        <v>659</v>
      </c>
      <c r="G11" s="162" t="s">
        <v>660</v>
      </c>
      <c r="H11" s="162" t="s">
        <v>623</v>
      </c>
    </row>
    <row r="12" spans="1:8" ht="22.9" customHeight="1">
      <c r="A12" s="212"/>
      <c r="B12" s="162" t="s">
        <v>656</v>
      </c>
      <c r="C12" s="162" t="s">
        <v>661</v>
      </c>
      <c r="D12" s="163" t="s">
        <v>552</v>
      </c>
      <c r="E12" s="162" t="s">
        <v>662</v>
      </c>
      <c r="F12" s="162" t="s">
        <v>625</v>
      </c>
      <c r="G12" s="162" t="s">
        <v>524</v>
      </c>
      <c r="H12" s="162" t="s">
        <v>663</v>
      </c>
    </row>
    <row r="13" spans="1:8" ht="22.9" customHeight="1">
      <c r="A13" s="212"/>
      <c r="B13" s="162" t="s">
        <v>656</v>
      </c>
      <c r="C13" s="162" t="s">
        <v>664</v>
      </c>
      <c r="D13" s="163" t="s">
        <v>553</v>
      </c>
      <c r="E13" s="162" t="s">
        <v>658</v>
      </c>
      <c r="F13" s="162" t="s">
        <v>659</v>
      </c>
      <c r="G13" s="162" t="s">
        <v>660</v>
      </c>
      <c r="H13" s="162" t="s">
        <v>665</v>
      </c>
    </row>
    <row r="14" spans="1:8" ht="22.9" customHeight="1">
      <c r="A14" s="212"/>
      <c r="B14" s="162" t="s">
        <v>656</v>
      </c>
      <c r="C14" s="162" t="s">
        <v>666</v>
      </c>
      <c r="D14" s="163" t="s">
        <v>554</v>
      </c>
      <c r="E14" s="162" t="s">
        <v>608</v>
      </c>
      <c r="F14" s="162" t="s">
        <v>630</v>
      </c>
      <c r="G14" s="162" t="s">
        <v>524</v>
      </c>
      <c r="H14" s="162" t="s">
        <v>623</v>
      </c>
    </row>
    <row r="15" spans="1:8" ht="22.9" customHeight="1">
      <c r="A15" s="212"/>
      <c r="B15" s="162" t="s">
        <v>667</v>
      </c>
      <c r="C15" s="162" t="s">
        <v>668</v>
      </c>
      <c r="D15" s="163" t="s">
        <v>555</v>
      </c>
      <c r="E15" s="162" t="s">
        <v>665</v>
      </c>
      <c r="F15" s="162" t="s">
        <v>625</v>
      </c>
      <c r="G15" s="162" t="s">
        <v>524</v>
      </c>
      <c r="H15" s="162" t="s">
        <v>623</v>
      </c>
    </row>
    <row r="16" spans="1:8" ht="22.9" customHeight="1">
      <c r="A16" s="212"/>
      <c r="B16" s="162" t="s">
        <v>667</v>
      </c>
      <c r="C16" s="162" t="s">
        <v>669</v>
      </c>
      <c r="D16" s="163" t="s">
        <v>549</v>
      </c>
      <c r="E16" s="162" t="s">
        <v>614</v>
      </c>
      <c r="F16" s="162" t="s">
        <v>625</v>
      </c>
      <c r="G16" s="162" t="s">
        <v>524</v>
      </c>
      <c r="H16" s="162" t="s">
        <v>623</v>
      </c>
    </row>
    <row r="17" spans="1:8" ht="22.9" customHeight="1">
      <c r="A17" s="212"/>
      <c r="B17" s="162" t="s">
        <v>670</v>
      </c>
      <c r="C17" s="162" t="s">
        <v>671</v>
      </c>
      <c r="D17" s="163" t="s">
        <v>556</v>
      </c>
      <c r="E17" s="162" t="s">
        <v>615</v>
      </c>
      <c r="F17" s="162" t="s">
        <v>625</v>
      </c>
      <c r="G17" s="162" t="s">
        <v>524</v>
      </c>
      <c r="H17" s="162" t="s">
        <v>623</v>
      </c>
    </row>
    <row r="18" spans="1:8" ht="14.25" customHeight="1">
      <c r="A18" s="208"/>
      <c r="B18" s="208"/>
      <c r="C18" s="208"/>
      <c r="D18" s="208"/>
      <c r="E18" s="208"/>
      <c r="F18" s="208"/>
      <c r="G18" s="208"/>
      <c r="H18" s="208"/>
    </row>
    <row r="19" spans="1:8" ht="39.950000000000003" customHeight="1">
      <c r="A19" s="209" t="s">
        <v>635</v>
      </c>
      <c r="B19" s="209"/>
      <c r="C19" s="209"/>
      <c r="D19" s="209"/>
      <c r="E19" s="209"/>
      <c r="F19" s="209"/>
      <c r="G19" s="209"/>
      <c r="H19" s="209"/>
    </row>
    <row r="20" spans="1:8" ht="14.25" customHeight="1">
      <c r="A20" s="161"/>
      <c r="B20" s="161"/>
      <c r="C20" s="161"/>
      <c r="D20" s="161"/>
      <c r="E20" s="161"/>
      <c r="F20" s="161"/>
      <c r="G20" s="210" t="s">
        <v>313</v>
      </c>
      <c r="H20" s="210"/>
    </row>
    <row r="21" spans="1:8" ht="22.9" customHeight="1">
      <c r="A21" s="162" t="s">
        <v>636</v>
      </c>
      <c r="B21" s="211" t="s">
        <v>672</v>
      </c>
      <c r="C21" s="211"/>
      <c r="D21" s="211"/>
      <c r="E21" s="211"/>
      <c r="F21" s="211"/>
      <c r="G21" s="211"/>
      <c r="H21" s="211"/>
    </row>
    <row r="22" spans="1:8" ht="22.9" customHeight="1">
      <c r="A22" s="162" t="s">
        <v>638</v>
      </c>
      <c r="B22" s="212" t="s">
        <v>639</v>
      </c>
      <c r="C22" s="212"/>
      <c r="D22" s="212" t="s">
        <v>640</v>
      </c>
      <c r="E22" s="212"/>
      <c r="F22" s="212" t="s">
        <v>641</v>
      </c>
      <c r="G22" s="212"/>
      <c r="H22" s="212"/>
    </row>
    <row r="23" spans="1:8" ht="22.9" customHeight="1">
      <c r="A23" s="162" t="s">
        <v>642</v>
      </c>
      <c r="B23" s="212">
        <v>35.700000000000003</v>
      </c>
      <c r="C23" s="212"/>
      <c r="D23" s="212" t="s">
        <v>643</v>
      </c>
      <c r="E23" s="212"/>
      <c r="F23" s="212" t="s">
        <v>644</v>
      </c>
      <c r="G23" s="212"/>
      <c r="H23" s="212"/>
    </row>
    <row r="24" spans="1:8" ht="22.9" customHeight="1">
      <c r="A24" s="162" t="s">
        <v>645</v>
      </c>
      <c r="B24" s="212" t="s">
        <v>646</v>
      </c>
      <c r="C24" s="212"/>
      <c r="D24" s="212" t="s">
        <v>647</v>
      </c>
      <c r="E24" s="212"/>
      <c r="F24" s="212" t="s">
        <v>648</v>
      </c>
      <c r="G24" s="212"/>
      <c r="H24" s="212"/>
    </row>
    <row r="25" spans="1:8" ht="57" customHeight="1">
      <c r="A25" s="162" t="s">
        <v>537</v>
      </c>
      <c r="B25" s="211" t="s">
        <v>557</v>
      </c>
      <c r="C25" s="211"/>
      <c r="D25" s="211"/>
      <c r="E25" s="211"/>
      <c r="F25" s="211"/>
      <c r="G25" s="211"/>
      <c r="H25" s="211"/>
    </row>
    <row r="26" spans="1:8" ht="57" customHeight="1">
      <c r="A26" s="162" t="s">
        <v>538</v>
      </c>
      <c r="B26" s="211" t="s">
        <v>673</v>
      </c>
      <c r="C26" s="211"/>
      <c r="D26" s="211"/>
      <c r="E26" s="211"/>
      <c r="F26" s="211"/>
      <c r="G26" s="211"/>
      <c r="H26" s="211"/>
    </row>
    <row r="27" spans="1:8" ht="22.9" customHeight="1">
      <c r="A27" s="212" t="s">
        <v>516</v>
      </c>
      <c r="B27" s="162" t="s">
        <v>651</v>
      </c>
      <c r="C27" s="162" t="s">
        <v>652</v>
      </c>
      <c r="D27" s="162" t="s">
        <v>653</v>
      </c>
      <c r="E27" s="162" t="s">
        <v>522</v>
      </c>
      <c r="F27" s="162" t="s">
        <v>521</v>
      </c>
      <c r="G27" s="162" t="s">
        <v>654</v>
      </c>
      <c r="H27" s="162" t="s">
        <v>655</v>
      </c>
    </row>
    <row r="28" spans="1:8" ht="22.9" customHeight="1">
      <c r="A28" s="212"/>
      <c r="B28" s="162" t="s">
        <v>656</v>
      </c>
      <c r="C28" s="162" t="s">
        <v>661</v>
      </c>
      <c r="D28" s="163" t="s">
        <v>558</v>
      </c>
      <c r="E28" s="162" t="s">
        <v>608</v>
      </c>
      <c r="F28" s="162" t="s">
        <v>630</v>
      </c>
      <c r="G28" s="162" t="s">
        <v>524</v>
      </c>
      <c r="H28" s="162" t="s">
        <v>674</v>
      </c>
    </row>
    <row r="29" spans="1:8" ht="22.9" customHeight="1">
      <c r="A29" s="212"/>
      <c r="B29" s="162" t="s">
        <v>656</v>
      </c>
      <c r="C29" s="162" t="s">
        <v>666</v>
      </c>
      <c r="D29" s="163" t="s">
        <v>559</v>
      </c>
      <c r="E29" s="162" t="s">
        <v>608</v>
      </c>
      <c r="F29" s="162" t="s">
        <v>630</v>
      </c>
      <c r="G29" s="162" t="s">
        <v>524</v>
      </c>
      <c r="H29" s="162" t="s">
        <v>623</v>
      </c>
    </row>
    <row r="30" spans="1:8" ht="22.9" customHeight="1">
      <c r="A30" s="212"/>
      <c r="B30" s="162" t="s">
        <v>656</v>
      </c>
      <c r="C30" s="162" t="s">
        <v>666</v>
      </c>
      <c r="D30" s="163" t="s">
        <v>543</v>
      </c>
      <c r="E30" s="162" t="s">
        <v>675</v>
      </c>
      <c r="F30" s="162" t="s">
        <v>659</v>
      </c>
      <c r="G30" s="162" t="s">
        <v>660</v>
      </c>
      <c r="H30" s="162" t="s">
        <v>623</v>
      </c>
    </row>
    <row r="31" spans="1:8" ht="22.9" customHeight="1">
      <c r="A31" s="212"/>
      <c r="B31" s="162" t="s">
        <v>667</v>
      </c>
      <c r="C31" s="162" t="s">
        <v>668</v>
      </c>
      <c r="D31" s="163" t="s">
        <v>560</v>
      </c>
      <c r="E31" s="162" t="s">
        <v>665</v>
      </c>
      <c r="F31" s="162" t="s">
        <v>625</v>
      </c>
      <c r="G31" s="162" t="s">
        <v>524</v>
      </c>
      <c r="H31" s="162" t="s">
        <v>665</v>
      </c>
    </row>
    <row r="32" spans="1:8" ht="33.950000000000003" customHeight="1">
      <c r="A32" s="212"/>
      <c r="B32" s="162" t="s">
        <v>667</v>
      </c>
      <c r="C32" s="162" t="s">
        <v>669</v>
      </c>
      <c r="D32" s="163" t="s">
        <v>676</v>
      </c>
      <c r="E32" s="162" t="s">
        <v>615</v>
      </c>
      <c r="F32" s="162" t="s">
        <v>677</v>
      </c>
      <c r="G32" s="162" t="s">
        <v>524</v>
      </c>
      <c r="H32" s="162" t="s">
        <v>623</v>
      </c>
    </row>
    <row r="33" spans="1:8" ht="22.9" customHeight="1">
      <c r="A33" s="212"/>
      <c r="B33" s="162" t="s">
        <v>670</v>
      </c>
      <c r="C33" s="162" t="s">
        <v>671</v>
      </c>
      <c r="D33" s="163" t="s">
        <v>550</v>
      </c>
      <c r="E33" s="162" t="s">
        <v>615</v>
      </c>
      <c r="F33" s="162" t="s">
        <v>625</v>
      </c>
      <c r="G33" s="162" t="s">
        <v>524</v>
      </c>
      <c r="H33" s="162" t="s">
        <v>665</v>
      </c>
    </row>
    <row r="34" spans="1:8" ht="14.25" customHeight="1">
      <c r="A34" s="208"/>
      <c r="B34" s="208"/>
      <c r="C34" s="208"/>
      <c r="D34" s="208"/>
      <c r="E34" s="208"/>
      <c r="F34" s="208"/>
      <c r="G34" s="208"/>
      <c r="H34" s="208"/>
    </row>
    <row r="35" spans="1:8" ht="39.950000000000003" customHeight="1">
      <c r="A35" s="209" t="s">
        <v>635</v>
      </c>
      <c r="B35" s="209"/>
      <c r="C35" s="209"/>
      <c r="D35" s="209"/>
      <c r="E35" s="209"/>
      <c r="F35" s="209"/>
      <c r="G35" s="209"/>
      <c r="H35" s="209"/>
    </row>
    <row r="36" spans="1:8" ht="14.25" customHeight="1">
      <c r="A36" s="161"/>
      <c r="B36" s="161"/>
      <c r="C36" s="161"/>
      <c r="D36" s="161"/>
      <c r="E36" s="161"/>
      <c r="F36" s="161"/>
      <c r="G36" s="210" t="s">
        <v>313</v>
      </c>
      <c r="H36" s="210"/>
    </row>
    <row r="37" spans="1:8" ht="22.9" customHeight="1">
      <c r="A37" s="162" t="s">
        <v>636</v>
      </c>
      <c r="B37" s="211" t="s">
        <v>678</v>
      </c>
      <c r="C37" s="211"/>
      <c r="D37" s="211"/>
      <c r="E37" s="211"/>
      <c r="F37" s="211"/>
      <c r="G37" s="211"/>
      <c r="H37" s="211"/>
    </row>
    <row r="38" spans="1:8" ht="22.9" customHeight="1">
      <c r="A38" s="162" t="s">
        <v>638</v>
      </c>
      <c r="B38" s="212" t="s">
        <v>639</v>
      </c>
      <c r="C38" s="212"/>
      <c r="D38" s="212" t="s">
        <v>640</v>
      </c>
      <c r="E38" s="212"/>
      <c r="F38" s="212" t="s">
        <v>641</v>
      </c>
      <c r="G38" s="212"/>
      <c r="H38" s="212"/>
    </row>
    <row r="39" spans="1:8" ht="22.9" customHeight="1">
      <c r="A39" s="162" t="s">
        <v>642</v>
      </c>
      <c r="B39" s="212">
        <v>8</v>
      </c>
      <c r="C39" s="212"/>
      <c r="D39" s="212" t="s">
        <v>643</v>
      </c>
      <c r="E39" s="212"/>
      <c r="F39" s="212" t="s">
        <v>644</v>
      </c>
      <c r="G39" s="212"/>
      <c r="H39" s="212"/>
    </row>
    <row r="40" spans="1:8" ht="22.9" customHeight="1">
      <c r="A40" s="162" t="s">
        <v>645</v>
      </c>
      <c r="B40" s="212" t="s">
        <v>646</v>
      </c>
      <c r="C40" s="212"/>
      <c r="D40" s="212" t="s">
        <v>647</v>
      </c>
      <c r="E40" s="212"/>
      <c r="F40" s="212" t="s">
        <v>648</v>
      </c>
      <c r="G40" s="212"/>
      <c r="H40" s="212"/>
    </row>
    <row r="41" spans="1:8" ht="57" customHeight="1">
      <c r="A41" s="162" t="s">
        <v>537</v>
      </c>
      <c r="B41" s="211" t="s">
        <v>679</v>
      </c>
      <c r="C41" s="211"/>
      <c r="D41" s="211"/>
      <c r="E41" s="211"/>
      <c r="F41" s="211"/>
      <c r="G41" s="211"/>
      <c r="H41" s="211"/>
    </row>
    <row r="42" spans="1:8" ht="57" customHeight="1">
      <c r="A42" s="162" t="s">
        <v>538</v>
      </c>
      <c r="B42" s="211" t="s">
        <v>680</v>
      </c>
      <c r="C42" s="211"/>
      <c r="D42" s="211"/>
      <c r="E42" s="211"/>
      <c r="F42" s="211"/>
      <c r="G42" s="211"/>
      <c r="H42" s="211"/>
    </row>
    <row r="43" spans="1:8" ht="22.9" customHeight="1">
      <c r="A43" s="212" t="s">
        <v>516</v>
      </c>
      <c r="B43" s="162" t="s">
        <v>651</v>
      </c>
      <c r="C43" s="162" t="s">
        <v>652</v>
      </c>
      <c r="D43" s="162" t="s">
        <v>653</v>
      </c>
      <c r="E43" s="162" t="s">
        <v>522</v>
      </c>
      <c r="F43" s="162" t="s">
        <v>521</v>
      </c>
      <c r="G43" s="162" t="s">
        <v>654</v>
      </c>
      <c r="H43" s="162" t="s">
        <v>655</v>
      </c>
    </row>
    <row r="44" spans="1:8" ht="22.9" customHeight="1">
      <c r="A44" s="212"/>
      <c r="B44" s="162" t="s">
        <v>656</v>
      </c>
      <c r="C44" s="162" t="s">
        <v>661</v>
      </c>
      <c r="D44" s="163" t="s">
        <v>567</v>
      </c>
      <c r="E44" s="162" t="s">
        <v>614</v>
      </c>
      <c r="F44" s="162" t="s">
        <v>677</v>
      </c>
      <c r="G44" s="162" t="s">
        <v>524</v>
      </c>
      <c r="H44" s="162" t="s">
        <v>674</v>
      </c>
    </row>
    <row r="45" spans="1:8" ht="22.9" customHeight="1">
      <c r="A45" s="212"/>
      <c r="B45" s="162" t="s">
        <v>656</v>
      </c>
      <c r="C45" s="162" t="s">
        <v>664</v>
      </c>
      <c r="D45" s="163" t="s">
        <v>568</v>
      </c>
      <c r="E45" s="162" t="s">
        <v>608</v>
      </c>
      <c r="F45" s="162" t="s">
        <v>630</v>
      </c>
      <c r="G45" s="162" t="s">
        <v>524</v>
      </c>
      <c r="H45" s="162" t="s">
        <v>623</v>
      </c>
    </row>
    <row r="46" spans="1:8" ht="22.9" customHeight="1">
      <c r="A46" s="212"/>
      <c r="B46" s="162" t="s">
        <v>656</v>
      </c>
      <c r="C46" s="162" t="s">
        <v>666</v>
      </c>
      <c r="D46" s="163" t="s">
        <v>543</v>
      </c>
      <c r="E46" s="162" t="s">
        <v>681</v>
      </c>
      <c r="F46" s="162" t="s">
        <v>630</v>
      </c>
      <c r="G46" s="162" t="s">
        <v>540</v>
      </c>
      <c r="H46" s="162" t="s">
        <v>665</v>
      </c>
    </row>
    <row r="47" spans="1:8" ht="22.9" customHeight="1">
      <c r="A47" s="212"/>
      <c r="B47" s="162" t="s">
        <v>667</v>
      </c>
      <c r="C47" s="162" t="s">
        <v>668</v>
      </c>
      <c r="D47" s="163" t="s">
        <v>569</v>
      </c>
      <c r="E47" s="162" t="s">
        <v>665</v>
      </c>
      <c r="F47" s="162" t="s">
        <v>625</v>
      </c>
      <c r="G47" s="162" t="s">
        <v>524</v>
      </c>
      <c r="H47" s="162" t="s">
        <v>682</v>
      </c>
    </row>
    <row r="48" spans="1:8" ht="22.9" customHeight="1">
      <c r="A48" s="212"/>
      <c r="B48" s="162" t="s">
        <v>667</v>
      </c>
      <c r="C48" s="162" t="s">
        <v>669</v>
      </c>
      <c r="D48" s="163" t="s">
        <v>570</v>
      </c>
      <c r="E48" s="162" t="s">
        <v>608</v>
      </c>
      <c r="F48" s="162" t="s">
        <v>630</v>
      </c>
      <c r="G48" s="162" t="s">
        <v>524</v>
      </c>
      <c r="H48" s="162" t="s">
        <v>665</v>
      </c>
    </row>
    <row r="49" spans="1:8" ht="22.9" customHeight="1">
      <c r="A49" s="212"/>
      <c r="B49" s="162" t="s">
        <v>670</v>
      </c>
      <c r="C49" s="162" t="s">
        <v>671</v>
      </c>
      <c r="D49" s="163" t="s">
        <v>550</v>
      </c>
      <c r="E49" s="162" t="s">
        <v>615</v>
      </c>
      <c r="F49" s="162" t="s">
        <v>625</v>
      </c>
      <c r="G49" s="162" t="s">
        <v>524</v>
      </c>
      <c r="H49" s="162" t="s">
        <v>665</v>
      </c>
    </row>
    <row r="50" spans="1:8" ht="14.25" customHeight="1">
      <c r="A50" s="208"/>
      <c r="B50" s="208"/>
      <c r="C50" s="208"/>
      <c r="D50" s="208"/>
      <c r="E50" s="208"/>
      <c r="F50" s="208"/>
      <c r="G50" s="208"/>
      <c r="H50" s="208"/>
    </row>
    <row r="51" spans="1:8" ht="39.950000000000003" customHeight="1">
      <c r="A51" s="209" t="s">
        <v>635</v>
      </c>
      <c r="B51" s="209"/>
      <c r="C51" s="209"/>
      <c r="D51" s="209"/>
      <c r="E51" s="209"/>
      <c r="F51" s="209"/>
      <c r="G51" s="209"/>
      <c r="H51" s="209"/>
    </row>
    <row r="52" spans="1:8" ht="14.25" customHeight="1">
      <c r="A52" s="161"/>
      <c r="B52" s="161"/>
      <c r="C52" s="161"/>
      <c r="D52" s="161"/>
      <c r="E52" s="161"/>
      <c r="F52" s="161"/>
      <c r="G52" s="210" t="s">
        <v>313</v>
      </c>
      <c r="H52" s="210"/>
    </row>
    <row r="53" spans="1:8" ht="22.9" customHeight="1">
      <c r="A53" s="162" t="s">
        <v>636</v>
      </c>
      <c r="B53" s="211" t="s">
        <v>683</v>
      </c>
      <c r="C53" s="211"/>
      <c r="D53" s="211"/>
      <c r="E53" s="211"/>
      <c r="F53" s="211"/>
      <c r="G53" s="211"/>
      <c r="H53" s="211"/>
    </row>
    <row r="54" spans="1:8" ht="22.9" customHeight="1">
      <c r="A54" s="162" t="s">
        <v>638</v>
      </c>
      <c r="B54" s="212" t="s">
        <v>639</v>
      </c>
      <c r="C54" s="212"/>
      <c r="D54" s="212" t="s">
        <v>640</v>
      </c>
      <c r="E54" s="212"/>
      <c r="F54" s="212" t="s">
        <v>641</v>
      </c>
      <c r="G54" s="212"/>
      <c r="H54" s="212"/>
    </row>
    <row r="55" spans="1:8" ht="22.9" customHeight="1">
      <c r="A55" s="162" t="s">
        <v>642</v>
      </c>
      <c r="B55" s="212">
        <v>137</v>
      </c>
      <c r="C55" s="212"/>
      <c r="D55" s="212" t="s">
        <v>643</v>
      </c>
      <c r="E55" s="212"/>
      <c r="F55" s="212" t="s">
        <v>644</v>
      </c>
      <c r="G55" s="212"/>
      <c r="H55" s="212"/>
    </row>
    <row r="56" spans="1:8" ht="22.9" customHeight="1">
      <c r="A56" s="162" t="s">
        <v>645</v>
      </c>
      <c r="B56" s="212" t="s">
        <v>646</v>
      </c>
      <c r="C56" s="212"/>
      <c r="D56" s="212" t="s">
        <v>647</v>
      </c>
      <c r="E56" s="212"/>
      <c r="F56" s="212" t="s">
        <v>648</v>
      </c>
      <c r="G56" s="212"/>
      <c r="H56" s="212"/>
    </row>
    <row r="57" spans="1:8" ht="57" customHeight="1">
      <c r="A57" s="162" t="s">
        <v>537</v>
      </c>
      <c r="B57" s="211" t="s">
        <v>684</v>
      </c>
      <c r="C57" s="211"/>
      <c r="D57" s="211"/>
      <c r="E57" s="211"/>
      <c r="F57" s="211"/>
      <c r="G57" s="211"/>
      <c r="H57" s="211"/>
    </row>
    <row r="58" spans="1:8" ht="57" customHeight="1">
      <c r="A58" s="162" t="s">
        <v>538</v>
      </c>
      <c r="B58" s="211" t="s">
        <v>685</v>
      </c>
      <c r="C58" s="211"/>
      <c r="D58" s="211"/>
      <c r="E58" s="211"/>
      <c r="F58" s="211"/>
      <c r="G58" s="211"/>
      <c r="H58" s="211"/>
    </row>
    <row r="59" spans="1:8" ht="22.9" customHeight="1">
      <c r="A59" s="212" t="s">
        <v>516</v>
      </c>
      <c r="B59" s="162" t="s">
        <v>651</v>
      </c>
      <c r="C59" s="162" t="s">
        <v>652</v>
      </c>
      <c r="D59" s="162" t="s">
        <v>653</v>
      </c>
      <c r="E59" s="162" t="s">
        <v>522</v>
      </c>
      <c r="F59" s="162" t="s">
        <v>521</v>
      </c>
      <c r="G59" s="162" t="s">
        <v>654</v>
      </c>
      <c r="H59" s="162" t="s">
        <v>655</v>
      </c>
    </row>
    <row r="60" spans="1:8" ht="22.9" customHeight="1">
      <c r="A60" s="212"/>
      <c r="B60" s="162" t="s">
        <v>656</v>
      </c>
      <c r="C60" s="162" t="s">
        <v>657</v>
      </c>
      <c r="D60" s="163" t="s">
        <v>562</v>
      </c>
      <c r="E60" s="162" t="s">
        <v>686</v>
      </c>
      <c r="F60" s="162" t="s">
        <v>630</v>
      </c>
      <c r="G60" s="162" t="s">
        <v>563</v>
      </c>
      <c r="H60" s="162" t="s">
        <v>623</v>
      </c>
    </row>
    <row r="61" spans="1:8" ht="22.9" customHeight="1">
      <c r="A61" s="212"/>
      <c r="B61" s="162" t="s">
        <v>656</v>
      </c>
      <c r="C61" s="162" t="s">
        <v>661</v>
      </c>
      <c r="D61" s="163" t="s">
        <v>564</v>
      </c>
      <c r="E61" s="162" t="s">
        <v>608</v>
      </c>
      <c r="F61" s="162" t="s">
        <v>630</v>
      </c>
      <c r="G61" s="162" t="s">
        <v>524</v>
      </c>
      <c r="H61" s="162" t="s">
        <v>687</v>
      </c>
    </row>
    <row r="62" spans="1:8" ht="22.9" customHeight="1">
      <c r="A62" s="212"/>
      <c r="B62" s="162" t="s">
        <v>656</v>
      </c>
      <c r="C62" s="162" t="s">
        <v>664</v>
      </c>
      <c r="D62" s="163" t="s">
        <v>565</v>
      </c>
      <c r="E62" s="162" t="s">
        <v>688</v>
      </c>
      <c r="F62" s="162" t="s">
        <v>630</v>
      </c>
      <c r="G62" s="162" t="s">
        <v>540</v>
      </c>
      <c r="H62" s="162" t="s">
        <v>623</v>
      </c>
    </row>
    <row r="63" spans="1:8" ht="22.9" customHeight="1">
      <c r="A63" s="212"/>
      <c r="B63" s="162" t="s">
        <v>667</v>
      </c>
      <c r="C63" s="162" t="s">
        <v>668</v>
      </c>
      <c r="D63" s="163" t="s">
        <v>689</v>
      </c>
      <c r="E63" s="162" t="s">
        <v>688</v>
      </c>
      <c r="F63" s="162" t="s">
        <v>630</v>
      </c>
      <c r="G63" s="162" t="s">
        <v>540</v>
      </c>
      <c r="H63" s="162" t="s">
        <v>623</v>
      </c>
    </row>
    <row r="64" spans="1:8" ht="22.9" customHeight="1">
      <c r="A64" s="212"/>
      <c r="B64" s="162" t="s">
        <v>667</v>
      </c>
      <c r="C64" s="162" t="s">
        <v>669</v>
      </c>
      <c r="D64" s="163" t="s">
        <v>549</v>
      </c>
      <c r="E64" s="162" t="s">
        <v>614</v>
      </c>
      <c r="F64" s="162" t="s">
        <v>625</v>
      </c>
      <c r="G64" s="162" t="s">
        <v>524</v>
      </c>
      <c r="H64" s="162" t="s">
        <v>623</v>
      </c>
    </row>
    <row r="65" spans="1:8" ht="22.9" customHeight="1">
      <c r="A65" s="212"/>
      <c r="B65" s="162" t="s">
        <v>670</v>
      </c>
      <c r="C65" s="162" t="s">
        <v>671</v>
      </c>
      <c r="D65" s="163" t="s">
        <v>550</v>
      </c>
      <c r="E65" s="162" t="s">
        <v>615</v>
      </c>
      <c r="F65" s="162" t="s">
        <v>625</v>
      </c>
      <c r="G65" s="162" t="s">
        <v>524</v>
      </c>
      <c r="H65" s="162" t="s">
        <v>665</v>
      </c>
    </row>
    <row r="66" spans="1:8" ht="14.25" customHeight="1">
      <c r="A66" s="208"/>
      <c r="B66" s="208"/>
      <c r="C66" s="208"/>
      <c r="D66" s="208"/>
      <c r="E66" s="208"/>
      <c r="F66" s="208"/>
      <c r="G66" s="208"/>
      <c r="H66" s="208"/>
    </row>
    <row r="67" spans="1:8" ht="39.950000000000003" customHeight="1">
      <c r="A67" s="209" t="s">
        <v>635</v>
      </c>
      <c r="B67" s="209"/>
      <c r="C67" s="209"/>
      <c r="D67" s="209"/>
      <c r="E67" s="209"/>
      <c r="F67" s="209"/>
      <c r="G67" s="209"/>
      <c r="H67" s="209"/>
    </row>
    <row r="68" spans="1:8" ht="14.25" customHeight="1">
      <c r="A68" s="161"/>
      <c r="B68" s="161"/>
      <c r="C68" s="161"/>
      <c r="D68" s="161"/>
      <c r="E68" s="161"/>
      <c r="F68" s="161"/>
      <c r="G68" s="210" t="s">
        <v>313</v>
      </c>
      <c r="H68" s="210"/>
    </row>
    <row r="69" spans="1:8" ht="22.9" customHeight="1">
      <c r="A69" s="162" t="s">
        <v>636</v>
      </c>
      <c r="B69" s="211" t="s">
        <v>690</v>
      </c>
      <c r="C69" s="211"/>
      <c r="D69" s="211"/>
      <c r="E69" s="211"/>
      <c r="F69" s="211"/>
      <c r="G69" s="211"/>
      <c r="H69" s="211"/>
    </row>
    <row r="70" spans="1:8" ht="22.9" customHeight="1">
      <c r="A70" s="162" t="s">
        <v>638</v>
      </c>
      <c r="B70" s="212" t="s">
        <v>639</v>
      </c>
      <c r="C70" s="212"/>
      <c r="D70" s="212" t="s">
        <v>640</v>
      </c>
      <c r="E70" s="212"/>
      <c r="F70" s="212" t="s">
        <v>641</v>
      </c>
      <c r="G70" s="212"/>
      <c r="H70" s="212"/>
    </row>
    <row r="71" spans="1:8" ht="22.9" customHeight="1">
      <c r="A71" s="162" t="s">
        <v>642</v>
      </c>
      <c r="B71" s="212">
        <v>25.5</v>
      </c>
      <c r="C71" s="212"/>
      <c r="D71" s="212" t="s">
        <v>643</v>
      </c>
      <c r="E71" s="212"/>
      <c r="F71" s="212" t="s">
        <v>644</v>
      </c>
      <c r="G71" s="212"/>
      <c r="H71" s="212"/>
    </row>
    <row r="72" spans="1:8" ht="22.9" customHeight="1">
      <c r="A72" s="162" t="s">
        <v>645</v>
      </c>
      <c r="B72" s="212" t="s">
        <v>646</v>
      </c>
      <c r="C72" s="212"/>
      <c r="D72" s="212" t="s">
        <v>647</v>
      </c>
      <c r="E72" s="212"/>
      <c r="F72" s="212" t="s">
        <v>648</v>
      </c>
      <c r="G72" s="212"/>
      <c r="H72" s="212"/>
    </row>
    <row r="73" spans="1:8" ht="57" customHeight="1">
      <c r="A73" s="162" t="s">
        <v>537</v>
      </c>
      <c r="B73" s="211" t="s">
        <v>691</v>
      </c>
      <c r="C73" s="211"/>
      <c r="D73" s="211"/>
      <c r="E73" s="211"/>
      <c r="F73" s="211"/>
      <c r="G73" s="211"/>
      <c r="H73" s="211"/>
    </row>
    <row r="74" spans="1:8" ht="57" customHeight="1">
      <c r="A74" s="162" t="s">
        <v>538</v>
      </c>
      <c r="B74" s="211" t="s">
        <v>692</v>
      </c>
      <c r="C74" s="211"/>
      <c r="D74" s="211"/>
      <c r="E74" s="211"/>
      <c r="F74" s="211"/>
      <c r="G74" s="211"/>
      <c r="H74" s="211"/>
    </row>
    <row r="75" spans="1:8" ht="22.9" customHeight="1">
      <c r="A75" s="212" t="s">
        <v>516</v>
      </c>
      <c r="B75" s="162" t="s">
        <v>651</v>
      </c>
      <c r="C75" s="162" t="s">
        <v>652</v>
      </c>
      <c r="D75" s="162" t="s">
        <v>653</v>
      </c>
      <c r="E75" s="162" t="s">
        <v>522</v>
      </c>
      <c r="F75" s="162" t="s">
        <v>521</v>
      </c>
      <c r="G75" s="162" t="s">
        <v>654</v>
      </c>
      <c r="H75" s="162" t="s">
        <v>655</v>
      </c>
    </row>
    <row r="76" spans="1:8" ht="22.9" customHeight="1">
      <c r="A76" s="212"/>
      <c r="B76" s="162" t="s">
        <v>656</v>
      </c>
      <c r="C76" s="162" t="s">
        <v>657</v>
      </c>
      <c r="D76" s="163" t="s">
        <v>693</v>
      </c>
      <c r="E76" s="162" t="s">
        <v>621</v>
      </c>
      <c r="F76" s="162" t="s">
        <v>677</v>
      </c>
      <c r="G76" s="162" t="s">
        <v>626</v>
      </c>
      <c r="H76" s="162" t="s">
        <v>623</v>
      </c>
    </row>
    <row r="77" spans="1:8" ht="22.9" customHeight="1">
      <c r="A77" s="212"/>
      <c r="B77" s="162" t="s">
        <v>656</v>
      </c>
      <c r="C77" s="162" t="s">
        <v>661</v>
      </c>
      <c r="D77" s="163" t="s">
        <v>541</v>
      </c>
      <c r="E77" s="162" t="s">
        <v>623</v>
      </c>
      <c r="F77" s="162" t="s">
        <v>677</v>
      </c>
      <c r="G77" s="162" t="s">
        <v>524</v>
      </c>
      <c r="H77" s="162" t="s">
        <v>687</v>
      </c>
    </row>
    <row r="78" spans="1:8" ht="22.9" customHeight="1">
      <c r="A78" s="212"/>
      <c r="B78" s="162" t="s">
        <v>656</v>
      </c>
      <c r="C78" s="162" t="s">
        <v>664</v>
      </c>
      <c r="D78" s="163" t="s">
        <v>542</v>
      </c>
      <c r="E78" s="162" t="s">
        <v>694</v>
      </c>
      <c r="F78" s="162" t="s">
        <v>659</v>
      </c>
      <c r="G78" s="162" t="s">
        <v>540</v>
      </c>
      <c r="H78" s="162" t="s">
        <v>623</v>
      </c>
    </row>
    <row r="79" spans="1:8" ht="22.9" customHeight="1">
      <c r="A79" s="212"/>
      <c r="B79" s="162" t="s">
        <v>656</v>
      </c>
      <c r="C79" s="162" t="s">
        <v>666</v>
      </c>
      <c r="D79" s="163" t="s">
        <v>627</v>
      </c>
      <c r="E79" s="162" t="s">
        <v>694</v>
      </c>
      <c r="F79" s="162" t="s">
        <v>659</v>
      </c>
      <c r="G79" s="162" t="s">
        <v>540</v>
      </c>
      <c r="H79" s="162" t="s">
        <v>623</v>
      </c>
    </row>
    <row r="80" spans="1:8" ht="22.9" customHeight="1">
      <c r="A80" s="212"/>
      <c r="B80" s="162" t="s">
        <v>667</v>
      </c>
      <c r="C80" s="162" t="s">
        <v>668</v>
      </c>
      <c r="D80" s="163" t="s">
        <v>544</v>
      </c>
      <c r="E80" s="162" t="s">
        <v>665</v>
      </c>
      <c r="F80" s="162" t="s">
        <v>625</v>
      </c>
      <c r="G80" s="162" t="s">
        <v>524</v>
      </c>
      <c r="H80" s="162" t="s">
        <v>665</v>
      </c>
    </row>
    <row r="81" spans="1:8" ht="22.9" customHeight="1">
      <c r="A81" s="212"/>
      <c r="B81" s="162" t="s">
        <v>667</v>
      </c>
      <c r="C81" s="162" t="s">
        <v>669</v>
      </c>
      <c r="D81" s="163" t="s">
        <v>628</v>
      </c>
      <c r="E81" s="162" t="s">
        <v>614</v>
      </c>
      <c r="F81" s="162" t="s">
        <v>625</v>
      </c>
      <c r="G81" s="162" t="s">
        <v>524</v>
      </c>
      <c r="H81" s="162" t="s">
        <v>665</v>
      </c>
    </row>
    <row r="82" spans="1:8" ht="22.9" customHeight="1">
      <c r="A82" s="212"/>
      <c r="B82" s="162" t="s">
        <v>670</v>
      </c>
      <c r="C82" s="162" t="s">
        <v>671</v>
      </c>
      <c r="D82" s="163" t="s">
        <v>550</v>
      </c>
      <c r="E82" s="162" t="s">
        <v>615</v>
      </c>
      <c r="F82" s="162" t="s">
        <v>625</v>
      </c>
      <c r="G82" s="162" t="s">
        <v>524</v>
      </c>
      <c r="H82" s="162" t="s">
        <v>665</v>
      </c>
    </row>
    <row r="83" spans="1:8" ht="14.25" customHeight="1">
      <c r="A83" s="208"/>
      <c r="B83" s="208"/>
      <c r="C83" s="208"/>
      <c r="D83" s="208"/>
      <c r="E83" s="208"/>
      <c r="F83" s="208"/>
      <c r="G83" s="208"/>
      <c r="H83" s="208"/>
    </row>
    <row r="84" spans="1:8" ht="39.950000000000003" customHeight="1">
      <c r="A84" s="209" t="s">
        <v>635</v>
      </c>
      <c r="B84" s="209"/>
      <c r="C84" s="209"/>
      <c r="D84" s="209"/>
      <c r="E84" s="209"/>
      <c r="F84" s="209"/>
      <c r="G84" s="209"/>
      <c r="H84" s="209"/>
    </row>
    <row r="85" spans="1:8" ht="14.25" customHeight="1">
      <c r="A85" s="161"/>
      <c r="B85" s="161"/>
      <c r="C85" s="161"/>
      <c r="D85" s="161"/>
      <c r="E85" s="161"/>
      <c r="F85" s="161"/>
      <c r="G85" s="210" t="s">
        <v>313</v>
      </c>
      <c r="H85" s="210"/>
    </row>
    <row r="86" spans="1:8" ht="22.9" customHeight="1">
      <c r="A86" s="162" t="s">
        <v>636</v>
      </c>
      <c r="B86" s="211" t="s">
        <v>695</v>
      </c>
      <c r="C86" s="211"/>
      <c r="D86" s="211"/>
      <c r="E86" s="211"/>
      <c r="F86" s="211"/>
      <c r="G86" s="211"/>
      <c r="H86" s="211"/>
    </row>
    <row r="87" spans="1:8" ht="22.9" customHeight="1">
      <c r="A87" s="162" t="s">
        <v>638</v>
      </c>
      <c r="B87" s="212" t="s">
        <v>639</v>
      </c>
      <c r="C87" s="212"/>
      <c r="D87" s="212" t="s">
        <v>640</v>
      </c>
      <c r="E87" s="212"/>
      <c r="F87" s="212" t="s">
        <v>641</v>
      </c>
      <c r="G87" s="212"/>
      <c r="H87" s="212"/>
    </row>
    <row r="88" spans="1:8" ht="22.9" customHeight="1">
      <c r="A88" s="162" t="s">
        <v>642</v>
      </c>
      <c r="B88" s="212">
        <v>30</v>
      </c>
      <c r="C88" s="212"/>
      <c r="D88" s="212" t="s">
        <v>643</v>
      </c>
      <c r="E88" s="212"/>
      <c r="F88" s="212" t="s">
        <v>644</v>
      </c>
      <c r="G88" s="212"/>
      <c r="H88" s="212"/>
    </row>
    <row r="89" spans="1:8" ht="22.9" customHeight="1">
      <c r="A89" s="162" t="s">
        <v>645</v>
      </c>
      <c r="B89" s="212" t="s">
        <v>646</v>
      </c>
      <c r="C89" s="212"/>
      <c r="D89" s="212" t="s">
        <v>647</v>
      </c>
      <c r="E89" s="212"/>
      <c r="F89" s="212" t="s">
        <v>648</v>
      </c>
      <c r="G89" s="212"/>
      <c r="H89" s="212"/>
    </row>
    <row r="90" spans="1:8" ht="57" customHeight="1">
      <c r="A90" s="162" t="s">
        <v>537</v>
      </c>
      <c r="B90" s="211" t="s">
        <v>696</v>
      </c>
      <c r="C90" s="211"/>
      <c r="D90" s="211"/>
      <c r="E90" s="211"/>
      <c r="F90" s="211"/>
      <c r="G90" s="211"/>
      <c r="H90" s="211"/>
    </row>
    <row r="91" spans="1:8" ht="57" customHeight="1">
      <c r="A91" s="162" t="s">
        <v>538</v>
      </c>
      <c r="B91" s="211" t="s">
        <v>697</v>
      </c>
      <c r="C91" s="211"/>
      <c r="D91" s="211"/>
      <c r="E91" s="211"/>
      <c r="F91" s="211"/>
      <c r="G91" s="211"/>
      <c r="H91" s="211"/>
    </row>
    <row r="92" spans="1:8" ht="22.9" customHeight="1">
      <c r="A92" s="212" t="s">
        <v>516</v>
      </c>
      <c r="B92" s="162" t="s">
        <v>651</v>
      </c>
      <c r="C92" s="162" t="s">
        <v>652</v>
      </c>
      <c r="D92" s="162" t="s">
        <v>653</v>
      </c>
      <c r="E92" s="162" t="s">
        <v>522</v>
      </c>
      <c r="F92" s="162" t="s">
        <v>521</v>
      </c>
      <c r="G92" s="162" t="s">
        <v>654</v>
      </c>
      <c r="H92" s="162" t="s">
        <v>655</v>
      </c>
    </row>
    <row r="93" spans="1:8" ht="22.9" customHeight="1">
      <c r="A93" s="212"/>
      <c r="B93" s="162" t="s">
        <v>656</v>
      </c>
      <c r="C93" s="162" t="s">
        <v>657</v>
      </c>
      <c r="D93" s="163" t="s">
        <v>571</v>
      </c>
      <c r="E93" s="162" t="s">
        <v>698</v>
      </c>
      <c r="F93" s="162" t="s">
        <v>625</v>
      </c>
      <c r="G93" s="162" t="s">
        <v>546</v>
      </c>
      <c r="H93" s="162" t="s">
        <v>623</v>
      </c>
    </row>
    <row r="94" spans="1:8" ht="22.9" customHeight="1">
      <c r="A94" s="212"/>
      <c r="B94" s="162" t="s">
        <v>656</v>
      </c>
      <c r="C94" s="162" t="s">
        <v>661</v>
      </c>
      <c r="D94" s="163" t="s">
        <v>572</v>
      </c>
      <c r="E94" s="162" t="s">
        <v>698</v>
      </c>
      <c r="F94" s="162" t="s">
        <v>625</v>
      </c>
      <c r="G94" s="162" t="s">
        <v>546</v>
      </c>
      <c r="H94" s="162" t="s">
        <v>622</v>
      </c>
    </row>
    <row r="95" spans="1:8" ht="22.9" customHeight="1">
      <c r="A95" s="212"/>
      <c r="B95" s="162" t="s">
        <v>656</v>
      </c>
      <c r="C95" s="162" t="s">
        <v>664</v>
      </c>
      <c r="D95" s="163" t="s">
        <v>573</v>
      </c>
      <c r="E95" s="162" t="s">
        <v>608</v>
      </c>
      <c r="F95" s="162" t="s">
        <v>659</v>
      </c>
      <c r="G95" s="162" t="s">
        <v>524</v>
      </c>
      <c r="H95" s="162" t="s">
        <v>623</v>
      </c>
    </row>
    <row r="96" spans="1:8" ht="22.9" customHeight="1">
      <c r="A96" s="212"/>
      <c r="B96" s="162" t="s">
        <v>656</v>
      </c>
      <c r="C96" s="162" t="s">
        <v>666</v>
      </c>
      <c r="D96" s="163" t="s">
        <v>543</v>
      </c>
      <c r="E96" s="162" t="s">
        <v>699</v>
      </c>
      <c r="F96" s="162" t="s">
        <v>659</v>
      </c>
      <c r="G96" s="162" t="s">
        <v>540</v>
      </c>
      <c r="H96" s="162" t="s">
        <v>665</v>
      </c>
    </row>
    <row r="97" spans="1:8" ht="22.9" customHeight="1">
      <c r="A97" s="212"/>
      <c r="B97" s="162" t="s">
        <v>667</v>
      </c>
      <c r="C97" s="162" t="s">
        <v>668</v>
      </c>
      <c r="D97" s="163" t="s">
        <v>574</v>
      </c>
      <c r="E97" s="162" t="s">
        <v>623</v>
      </c>
      <c r="F97" s="162" t="s">
        <v>700</v>
      </c>
      <c r="G97" s="162" t="s">
        <v>524</v>
      </c>
      <c r="H97" s="162" t="s">
        <v>623</v>
      </c>
    </row>
    <row r="98" spans="1:8" ht="22.9" customHeight="1">
      <c r="A98" s="212"/>
      <c r="B98" s="162" t="s">
        <v>667</v>
      </c>
      <c r="C98" s="162" t="s">
        <v>669</v>
      </c>
      <c r="D98" s="163" t="s">
        <v>575</v>
      </c>
      <c r="E98" s="162" t="s">
        <v>614</v>
      </c>
      <c r="F98" s="162" t="s">
        <v>625</v>
      </c>
      <c r="G98" s="162" t="s">
        <v>524</v>
      </c>
      <c r="H98" s="162" t="s">
        <v>623</v>
      </c>
    </row>
    <row r="99" spans="1:8" ht="22.9" customHeight="1">
      <c r="A99" s="212"/>
      <c r="B99" s="162" t="s">
        <v>670</v>
      </c>
      <c r="C99" s="162" t="s">
        <v>671</v>
      </c>
      <c r="D99" s="163" t="s">
        <v>588</v>
      </c>
      <c r="E99" s="162" t="s">
        <v>615</v>
      </c>
      <c r="F99" s="162" t="s">
        <v>625</v>
      </c>
      <c r="G99" s="162" t="s">
        <v>524</v>
      </c>
      <c r="H99" s="162" t="s">
        <v>665</v>
      </c>
    </row>
    <row r="100" spans="1:8" ht="14.25" customHeight="1">
      <c r="A100" s="208"/>
      <c r="B100" s="208"/>
      <c r="C100" s="208"/>
      <c r="D100" s="208"/>
      <c r="E100" s="208"/>
      <c r="F100" s="208"/>
      <c r="G100" s="208"/>
      <c r="H100" s="208"/>
    </row>
    <row r="101" spans="1:8" ht="39.950000000000003" customHeight="1">
      <c r="A101" s="209" t="s">
        <v>635</v>
      </c>
      <c r="B101" s="209"/>
      <c r="C101" s="209"/>
      <c r="D101" s="209"/>
      <c r="E101" s="209"/>
      <c r="F101" s="209"/>
      <c r="G101" s="209"/>
      <c r="H101" s="209"/>
    </row>
    <row r="102" spans="1:8" ht="14.25" customHeight="1">
      <c r="A102" s="161"/>
      <c r="B102" s="161"/>
      <c r="C102" s="161"/>
      <c r="D102" s="161"/>
      <c r="E102" s="161"/>
      <c r="F102" s="161"/>
      <c r="G102" s="210" t="s">
        <v>313</v>
      </c>
      <c r="H102" s="210"/>
    </row>
    <row r="103" spans="1:8" ht="22.9" customHeight="1">
      <c r="A103" s="162" t="s">
        <v>636</v>
      </c>
      <c r="B103" s="211" t="s">
        <v>701</v>
      </c>
      <c r="C103" s="211"/>
      <c r="D103" s="211"/>
      <c r="E103" s="211"/>
      <c r="F103" s="211"/>
      <c r="G103" s="211"/>
      <c r="H103" s="211"/>
    </row>
    <row r="104" spans="1:8" ht="22.9" customHeight="1">
      <c r="A104" s="162" t="s">
        <v>638</v>
      </c>
      <c r="B104" s="212" t="s">
        <v>639</v>
      </c>
      <c r="C104" s="212"/>
      <c r="D104" s="212" t="s">
        <v>640</v>
      </c>
      <c r="E104" s="212"/>
      <c r="F104" s="212" t="s">
        <v>641</v>
      </c>
      <c r="G104" s="212"/>
      <c r="H104" s="212"/>
    </row>
    <row r="105" spans="1:8" ht="22.9" customHeight="1">
      <c r="A105" s="162" t="s">
        <v>642</v>
      </c>
      <c r="B105" s="212">
        <v>17</v>
      </c>
      <c r="C105" s="212"/>
      <c r="D105" s="212" t="s">
        <v>643</v>
      </c>
      <c r="E105" s="212"/>
      <c r="F105" s="212" t="s">
        <v>644</v>
      </c>
      <c r="G105" s="212"/>
      <c r="H105" s="212"/>
    </row>
    <row r="106" spans="1:8" ht="22.9" customHeight="1">
      <c r="A106" s="162" t="s">
        <v>645</v>
      </c>
      <c r="B106" s="212" t="s">
        <v>646</v>
      </c>
      <c r="C106" s="212"/>
      <c r="D106" s="212" t="s">
        <v>647</v>
      </c>
      <c r="E106" s="212"/>
      <c r="F106" s="212" t="s">
        <v>648</v>
      </c>
      <c r="G106" s="212"/>
      <c r="H106" s="212"/>
    </row>
    <row r="107" spans="1:8" ht="57" customHeight="1">
      <c r="A107" s="162" t="s">
        <v>537</v>
      </c>
      <c r="B107" s="211" t="s">
        <v>583</v>
      </c>
      <c r="C107" s="211"/>
      <c r="D107" s="211"/>
      <c r="E107" s="211"/>
      <c r="F107" s="211"/>
      <c r="G107" s="211"/>
      <c r="H107" s="211"/>
    </row>
    <row r="108" spans="1:8" ht="57" customHeight="1">
      <c r="A108" s="162" t="s">
        <v>538</v>
      </c>
      <c r="B108" s="211" t="s">
        <v>702</v>
      </c>
      <c r="C108" s="211"/>
      <c r="D108" s="211"/>
      <c r="E108" s="211"/>
      <c r="F108" s="211"/>
      <c r="G108" s="211"/>
      <c r="H108" s="211"/>
    </row>
    <row r="109" spans="1:8" ht="22.9" customHeight="1">
      <c r="A109" s="212" t="s">
        <v>516</v>
      </c>
      <c r="B109" s="162" t="s">
        <v>651</v>
      </c>
      <c r="C109" s="162" t="s">
        <v>652</v>
      </c>
      <c r="D109" s="162" t="s">
        <v>653</v>
      </c>
      <c r="E109" s="162" t="s">
        <v>522</v>
      </c>
      <c r="F109" s="162" t="s">
        <v>521</v>
      </c>
      <c r="G109" s="162" t="s">
        <v>654</v>
      </c>
      <c r="H109" s="162" t="s">
        <v>655</v>
      </c>
    </row>
    <row r="110" spans="1:8" ht="22.9" customHeight="1">
      <c r="A110" s="212"/>
      <c r="B110" s="162" t="s">
        <v>656</v>
      </c>
      <c r="C110" s="162" t="s">
        <v>657</v>
      </c>
      <c r="D110" s="163" t="s">
        <v>703</v>
      </c>
      <c r="E110" s="162" t="s">
        <v>614</v>
      </c>
      <c r="F110" s="162" t="s">
        <v>625</v>
      </c>
      <c r="G110" s="162" t="s">
        <v>524</v>
      </c>
      <c r="H110" s="162" t="s">
        <v>623</v>
      </c>
    </row>
    <row r="111" spans="1:8" ht="22.9" customHeight="1">
      <c r="A111" s="212"/>
      <c r="B111" s="162" t="s">
        <v>656</v>
      </c>
      <c r="C111" s="162" t="s">
        <v>661</v>
      </c>
      <c r="D111" s="163" t="s">
        <v>584</v>
      </c>
      <c r="E111" s="162" t="s">
        <v>614</v>
      </c>
      <c r="F111" s="162" t="s">
        <v>625</v>
      </c>
      <c r="G111" s="162" t="s">
        <v>524</v>
      </c>
      <c r="H111" s="162" t="s">
        <v>622</v>
      </c>
    </row>
    <row r="112" spans="1:8" ht="22.9" customHeight="1">
      <c r="A112" s="212"/>
      <c r="B112" s="162" t="s">
        <v>656</v>
      </c>
      <c r="C112" s="162" t="s">
        <v>664</v>
      </c>
      <c r="D112" s="163" t="s">
        <v>561</v>
      </c>
      <c r="E112" s="162" t="s">
        <v>704</v>
      </c>
      <c r="F112" s="162" t="s">
        <v>630</v>
      </c>
      <c r="G112" s="162" t="s">
        <v>540</v>
      </c>
      <c r="H112" s="162" t="s">
        <v>623</v>
      </c>
    </row>
    <row r="113" spans="1:8" ht="22.9" customHeight="1">
      <c r="A113" s="212"/>
      <c r="B113" s="162" t="s">
        <v>656</v>
      </c>
      <c r="C113" s="162" t="s">
        <v>664</v>
      </c>
      <c r="D113" s="163" t="s">
        <v>559</v>
      </c>
      <c r="E113" s="162" t="s">
        <v>608</v>
      </c>
      <c r="F113" s="162" t="s">
        <v>630</v>
      </c>
      <c r="G113" s="162" t="s">
        <v>524</v>
      </c>
      <c r="H113" s="162" t="s">
        <v>623</v>
      </c>
    </row>
    <row r="114" spans="1:8" ht="22.9" customHeight="1">
      <c r="A114" s="212"/>
      <c r="B114" s="162" t="s">
        <v>667</v>
      </c>
      <c r="C114" s="162" t="s">
        <v>668</v>
      </c>
      <c r="D114" s="163" t="s">
        <v>560</v>
      </c>
      <c r="E114" s="162" t="s">
        <v>665</v>
      </c>
      <c r="F114" s="162" t="s">
        <v>625</v>
      </c>
      <c r="G114" s="162" t="s">
        <v>524</v>
      </c>
      <c r="H114" s="162" t="s">
        <v>623</v>
      </c>
    </row>
    <row r="115" spans="1:8" ht="22.9" customHeight="1">
      <c r="A115" s="212"/>
      <c r="B115" s="162" t="s">
        <v>667</v>
      </c>
      <c r="C115" s="162" t="s">
        <v>669</v>
      </c>
      <c r="D115" s="163" t="s">
        <v>549</v>
      </c>
      <c r="E115" s="162" t="s">
        <v>614</v>
      </c>
      <c r="F115" s="162" t="s">
        <v>625</v>
      </c>
      <c r="G115" s="162" t="s">
        <v>524</v>
      </c>
      <c r="H115" s="162" t="s">
        <v>665</v>
      </c>
    </row>
    <row r="116" spans="1:8" ht="22.9" customHeight="1">
      <c r="A116" s="212"/>
      <c r="B116" s="162" t="s">
        <v>670</v>
      </c>
      <c r="C116" s="162" t="s">
        <v>671</v>
      </c>
      <c r="D116" s="163" t="s">
        <v>550</v>
      </c>
      <c r="E116" s="162" t="s">
        <v>615</v>
      </c>
      <c r="F116" s="162" t="s">
        <v>625</v>
      </c>
      <c r="G116" s="162" t="s">
        <v>524</v>
      </c>
      <c r="H116" s="162" t="s">
        <v>665</v>
      </c>
    </row>
    <row r="117" spans="1:8" ht="14.25" customHeight="1">
      <c r="A117" s="208"/>
      <c r="B117" s="208"/>
      <c r="C117" s="208"/>
      <c r="D117" s="208"/>
      <c r="E117" s="208"/>
      <c r="F117" s="208"/>
      <c r="G117" s="208"/>
      <c r="H117" s="208"/>
    </row>
    <row r="118" spans="1:8" ht="39.950000000000003" customHeight="1">
      <c r="A118" s="209" t="s">
        <v>635</v>
      </c>
      <c r="B118" s="209"/>
      <c r="C118" s="209"/>
      <c r="D118" s="209"/>
      <c r="E118" s="209"/>
      <c r="F118" s="209"/>
      <c r="G118" s="209"/>
      <c r="H118" s="209"/>
    </row>
    <row r="119" spans="1:8" ht="14.25" customHeight="1">
      <c r="A119" s="161"/>
      <c r="B119" s="161"/>
      <c r="C119" s="161"/>
      <c r="D119" s="161"/>
      <c r="E119" s="161"/>
      <c r="F119" s="161"/>
      <c r="G119" s="210" t="s">
        <v>313</v>
      </c>
      <c r="H119" s="210"/>
    </row>
    <row r="120" spans="1:8" ht="22.9" customHeight="1">
      <c r="A120" s="162" t="s">
        <v>636</v>
      </c>
      <c r="B120" s="211" t="s">
        <v>705</v>
      </c>
      <c r="C120" s="211"/>
      <c r="D120" s="211"/>
      <c r="E120" s="211"/>
      <c r="F120" s="211"/>
      <c r="G120" s="211"/>
      <c r="H120" s="211"/>
    </row>
    <row r="121" spans="1:8" ht="22.9" customHeight="1">
      <c r="A121" s="162" t="s">
        <v>638</v>
      </c>
      <c r="B121" s="212" t="s">
        <v>639</v>
      </c>
      <c r="C121" s="212"/>
      <c r="D121" s="212" t="s">
        <v>640</v>
      </c>
      <c r="E121" s="212"/>
      <c r="F121" s="212" t="s">
        <v>641</v>
      </c>
      <c r="G121" s="212"/>
      <c r="H121" s="212"/>
    </row>
    <row r="122" spans="1:8" ht="22.9" customHeight="1">
      <c r="A122" s="162" t="s">
        <v>642</v>
      </c>
      <c r="B122" s="212">
        <v>30</v>
      </c>
      <c r="C122" s="212"/>
      <c r="D122" s="212" t="s">
        <v>643</v>
      </c>
      <c r="E122" s="212"/>
      <c r="F122" s="212" t="s">
        <v>644</v>
      </c>
      <c r="G122" s="212"/>
      <c r="H122" s="212"/>
    </row>
    <row r="123" spans="1:8" ht="22.9" customHeight="1">
      <c r="A123" s="162" t="s">
        <v>645</v>
      </c>
      <c r="B123" s="212" t="s">
        <v>646</v>
      </c>
      <c r="C123" s="212"/>
      <c r="D123" s="212" t="s">
        <v>647</v>
      </c>
      <c r="E123" s="212"/>
      <c r="F123" s="212" t="s">
        <v>648</v>
      </c>
      <c r="G123" s="212"/>
      <c r="H123" s="212"/>
    </row>
    <row r="124" spans="1:8" ht="57" customHeight="1">
      <c r="A124" s="162" t="s">
        <v>537</v>
      </c>
      <c r="B124" s="211" t="s">
        <v>706</v>
      </c>
      <c r="C124" s="211"/>
      <c r="D124" s="211"/>
      <c r="E124" s="211"/>
      <c r="F124" s="211"/>
      <c r="G124" s="211"/>
      <c r="H124" s="211"/>
    </row>
    <row r="125" spans="1:8" ht="57" customHeight="1">
      <c r="A125" s="162" t="s">
        <v>538</v>
      </c>
      <c r="B125" s="211" t="s">
        <v>707</v>
      </c>
      <c r="C125" s="211"/>
      <c r="D125" s="211"/>
      <c r="E125" s="211"/>
      <c r="F125" s="211"/>
      <c r="G125" s="211"/>
      <c r="H125" s="211"/>
    </row>
    <row r="126" spans="1:8" ht="22.9" customHeight="1">
      <c r="A126" s="212" t="s">
        <v>516</v>
      </c>
      <c r="B126" s="162" t="s">
        <v>651</v>
      </c>
      <c r="C126" s="162" t="s">
        <v>652</v>
      </c>
      <c r="D126" s="162" t="s">
        <v>653</v>
      </c>
      <c r="E126" s="162" t="s">
        <v>522</v>
      </c>
      <c r="F126" s="162" t="s">
        <v>521</v>
      </c>
      <c r="G126" s="162" t="s">
        <v>654</v>
      </c>
      <c r="H126" s="162" t="s">
        <v>655</v>
      </c>
    </row>
    <row r="127" spans="1:8" ht="22.9" customHeight="1">
      <c r="A127" s="212"/>
      <c r="B127" s="162" t="s">
        <v>656</v>
      </c>
      <c r="C127" s="162" t="s">
        <v>657</v>
      </c>
      <c r="D127" s="163" t="s">
        <v>576</v>
      </c>
      <c r="E127" s="162" t="s">
        <v>608</v>
      </c>
      <c r="F127" s="162" t="s">
        <v>630</v>
      </c>
      <c r="G127" s="162" t="s">
        <v>524</v>
      </c>
      <c r="H127" s="162" t="s">
        <v>623</v>
      </c>
    </row>
    <row r="128" spans="1:8" ht="22.9" customHeight="1">
      <c r="A128" s="212"/>
      <c r="B128" s="162" t="s">
        <v>656</v>
      </c>
      <c r="C128" s="162" t="s">
        <v>661</v>
      </c>
      <c r="D128" s="163" t="s">
        <v>577</v>
      </c>
      <c r="E128" s="162" t="s">
        <v>612</v>
      </c>
      <c r="F128" s="162" t="s">
        <v>630</v>
      </c>
      <c r="G128" s="162" t="s">
        <v>624</v>
      </c>
      <c r="H128" s="162" t="s">
        <v>622</v>
      </c>
    </row>
    <row r="129" spans="1:8" ht="22.9" customHeight="1">
      <c r="A129" s="212"/>
      <c r="B129" s="162" t="s">
        <v>656</v>
      </c>
      <c r="C129" s="162" t="s">
        <v>661</v>
      </c>
      <c r="D129" s="163" t="s">
        <v>578</v>
      </c>
      <c r="E129" s="162" t="s">
        <v>623</v>
      </c>
      <c r="F129" s="162" t="s">
        <v>677</v>
      </c>
      <c r="G129" s="162" t="s">
        <v>524</v>
      </c>
      <c r="H129" s="162" t="s">
        <v>621</v>
      </c>
    </row>
    <row r="130" spans="1:8" ht="22.9" customHeight="1">
      <c r="A130" s="212"/>
      <c r="B130" s="162" t="s">
        <v>656</v>
      </c>
      <c r="C130" s="162" t="s">
        <v>664</v>
      </c>
      <c r="D130" s="163" t="s">
        <v>579</v>
      </c>
      <c r="E130" s="162" t="s">
        <v>617</v>
      </c>
      <c r="F130" s="162" t="s">
        <v>677</v>
      </c>
      <c r="G130" s="162" t="s">
        <v>624</v>
      </c>
      <c r="H130" s="162" t="s">
        <v>617</v>
      </c>
    </row>
    <row r="131" spans="1:8" ht="22.9" customHeight="1">
      <c r="A131" s="212"/>
      <c r="B131" s="162" t="s">
        <v>656</v>
      </c>
      <c r="C131" s="162" t="s">
        <v>666</v>
      </c>
      <c r="D131" s="163" t="s">
        <v>543</v>
      </c>
      <c r="E131" s="162" t="s">
        <v>699</v>
      </c>
      <c r="F131" s="162" t="s">
        <v>659</v>
      </c>
      <c r="G131" s="162" t="s">
        <v>660</v>
      </c>
      <c r="H131" s="162" t="s">
        <v>617</v>
      </c>
    </row>
    <row r="132" spans="1:8" ht="22.9" customHeight="1">
      <c r="A132" s="212"/>
      <c r="B132" s="162" t="s">
        <v>667</v>
      </c>
      <c r="C132" s="162" t="s">
        <v>668</v>
      </c>
      <c r="D132" s="163" t="s">
        <v>580</v>
      </c>
      <c r="E132" s="162" t="s">
        <v>665</v>
      </c>
      <c r="F132" s="162" t="s">
        <v>677</v>
      </c>
      <c r="G132" s="162" t="s">
        <v>524</v>
      </c>
      <c r="H132" s="162" t="s">
        <v>617</v>
      </c>
    </row>
    <row r="133" spans="1:8" ht="22.9" customHeight="1">
      <c r="A133" s="212"/>
      <c r="B133" s="162" t="s">
        <v>667</v>
      </c>
      <c r="C133" s="162" t="s">
        <v>669</v>
      </c>
      <c r="D133" s="163" t="s">
        <v>581</v>
      </c>
      <c r="E133" s="162" t="s">
        <v>615</v>
      </c>
      <c r="F133" s="162" t="s">
        <v>677</v>
      </c>
      <c r="G133" s="162" t="s">
        <v>524</v>
      </c>
      <c r="H133" s="162" t="s">
        <v>623</v>
      </c>
    </row>
    <row r="134" spans="1:8" ht="22.9" customHeight="1">
      <c r="A134" s="212"/>
      <c r="B134" s="162" t="s">
        <v>667</v>
      </c>
      <c r="C134" s="162" t="s">
        <v>708</v>
      </c>
      <c r="D134" s="163" t="s">
        <v>582</v>
      </c>
      <c r="E134" s="162" t="s">
        <v>615</v>
      </c>
      <c r="F134" s="162" t="s">
        <v>677</v>
      </c>
      <c r="G134" s="162" t="s">
        <v>524</v>
      </c>
      <c r="H134" s="162" t="s">
        <v>617</v>
      </c>
    </row>
    <row r="135" spans="1:8" ht="22.9" customHeight="1">
      <c r="A135" s="212"/>
      <c r="B135" s="162" t="s">
        <v>670</v>
      </c>
      <c r="C135" s="162" t="s">
        <v>671</v>
      </c>
      <c r="D135" s="163" t="s">
        <v>550</v>
      </c>
      <c r="E135" s="162" t="s">
        <v>709</v>
      </c>
      <c r="F135" s="162" t="s">
        <v>677</v>
      </c>
      <c r="G135" s="162" t="s">
        <v>524</v>
      </c>
      <c r="H135" s="162" t="s">
        <v>617</v>
      </c>
    </row>
    <row r="136" spans="1:8" ht="14.25" customHeight="1">
      <c r="A136" s="208"/>
      <c r="B136" s="208"/>
      <c r="C136" s="208"/>
      <c r="D136" s="208"/>
      <c r="E136" s="208"/>
      <c r="F136" s="208"/>
      <c r="G136" s="208"/>
      <c r="H136" s="208"/>
    </row>
    <row r="137" spans="1:8" ht="39.950000000000003" customHeight="1">
      <c r="A137" s="209" t="s">
        <v>635</v>
      </c>
      <c r="B137" s="209"/>
      <c r="C137" s="209"/>
      <c r="D137" s="209"/>
      <c r="E137" s="209"/>
      <c r="F137" s="209"/>
      <c r="G137" s="209"/>
      <c r="H137" s="209"/>
    </row>
    <row r="138" spans="1:8" ht="14.25" customHeight="1">
      <c r="A138" s="161"/>
      <c r="B138" s="161"/>
      <c r="C138" s="161"/>
      <c r="D138" s="161"/>
      <c r="E138" s="161"/>
      <c r="F138" s="161"/>
      <c r="G138" s="210" t="s">
        <v>313</v>
      </c>
      <c r="H138" s="210"/>
    </row>
    <row r="139" spans="1:8" ht="22.9" customHeight="1">
      <c r="A139" s="162" t="s">
        <v>636</v>
      </c>
      <c r="B139" s="211" t="s">
        <v>710</v>
      </c>
      <c r="C139" s="211"/>
      <c r="D139" s="211"/>
      <c r="E139" s="211"/>
      <c r="F139" s="211"/>
      <c r="G139" s="211"/>
      <c r="H139" s="211"/>
    </row>
    <row r="140" spans="1:8" ht="22.9" customHeight="1">
      <c r="A140" s="162" t="s">
        <v>638</v>
      </c>
      <c r="B140" s="212" t="s">
        <v>639</v>
      </c>
      <c r="C140" s="212"/>
      <c r="D140" s="212" t="s">
        <v>640</v>
      </c>
      <c r="E140" s="212"/>
      <c r="F140" s="212" t="s">
        <v>641</v>
      </c>
      <c r="G140" s="212"/>
      <c r="H140" s="212"/>
    </row>
    <row r="141" spans="1:8" ht="22.9" customHeight="1">
      <c r="A141" s="162" t="s">
        <v>642</v>
      </c>
      <c r="B141" s="212">
        <v>40</v>
      </c>
      <c r="C141" s="212"/>
      <c r="D141" s="212" t="s">
        <v>643</v>
      </c>
      <c r="E141" s="212"/>
      <c r="F141" s="212" t="s">
        <v>644</v>
      </c>
      <c r="G141" s="212"/>
      <c r="H141" s="212"/>
    </row>
    <row r="142" spans="1:8" ht="22.9" customHeight="1">
      <c r="A142" s="162" t="s">
        <v>645</v>
      </c>
      <c r="B142" s="212" t="s">
        <v>646</v>
      </c>
      <c r="C142" s="212"/>
      <c r="D142" s="212" t="s">
        <v>647</v>
      </c>
      <c r="E142" s="212"/>
      <c r="F142" s="212" t="s">
        <v>648</v>
      </c>
      <c r="G142" s="212"/>
      <c r="H142" s="212"/>
    </row>
    <row r="143" spans="1:8" ht="57" customHeight="1">
      <c r="A143" s="162" t="s">
        <v>537</v>
      </c>
      <c r="B143" s="211" t="s">
        <v>711</v>
      </c>
      <c r="C143" s="211"/>
      <c r="D143" s="211"/>
      <c r="E143" s="211"/>
      <c r="F143" s="211"/>
      <c r="G143" s="211"/>
      <c r="H143" s="211"/>
    </row>
    <row r="144" spans="1:8" ht="57" customHeight="1">
      <c r="A144" s="162" t="s">
        <v>538</v>
      </c>
      <c r="B144" s="211" t="s">
        <v>712</v>
      </c>
      <c r="C144" s="211"/>
      <c r="D144" s="211"/>
      <c r="E144" s="211"/>
      <c r="F144" s="211"/>
      <c r="G144" s="211"/>
      <c r="H144" s="211"/>
    </row>
    <row r="145" spans="1:8" ht="22.9" customHeight="1">
      <c r="A145" s="212" t="s">
        <v>516</v>
      </c>
      <c r="B145" s="162" t="s">
        <v>651</v>
      </c>
      <c r="C145" s="162" t="s">
        <v>652</v>
      </c>
      <c r="D145" s="162" t="s">
        <v>653</v>
      </c>
      <c r="E145" s="162" t="s">
        <v>522</v>
      </c>
      <c r="F145" s="162" t="s">
        <v>521</v>
      </c>
      <c r="G145" s="162" t="s">
        <v>654</v>
      </c>
      <c r="H145" s="162" t="s">
        <v>655</v>
      </c>
    </row>
    <row r="146" spans="1:8" ht="22.9" customHeight="1">
      <c r="A146" s="212"/>
      <c r="B146" s="162" t="s">
        <v>656</v>
      </c>
      <c r="C146" s="162" t="s">
        <v>661</v>
      </c>
      <c r="D146" s="163" t="s">
        <v>566</v>
      </c>
      <c r="E146" s="162" t="s">
        <v>614</v>
      </c>
      <c r="F146" s="162" t="s">
        <v>677</v>
      </c>
      <c r="G146" s="162" t="s">
        <v>524</v>
      </c>
      <c r="H146" s="162" t="s">
        <v>674</v>
      </c>
    </row>
    <row r="147" spans="1:8" ht="22.9" customHeight="1">
      <c r="A147" s="212"/>
      <c r="B147" s="162" t="s">
        <v>656</v>
      </c>
      <c r="C147" s="162" t="s">
        <v>666</v>
      </c>
      <c r="D147" s="163" t="s">
        <v>543</v>
      </c>
      <c r="E147" s="162" t="s">
        <v>622</v>
      </c>
      <c r="F147" s="162" t="s">
        <v>659</v>
      </c>
      <c r="G147" s="162" t="s">
        <v>660</v>
      </c>
      <c r="H147" s="162" t="s">
        <v>623</v>
      </c>
    </row>
    <row r="148" spans="1:8" ht="22.9" customHeight="1">
      <c r="A148" s="212"/>
      <c r="B148" s="162" t="s">
        <v>656</v>
      </c>
      <c r="C148" s="162" t="s">
        <v>666</v>
      </c>
      <c r="D148" s="163" t="s">
        <v>713</v>
      </c>
      <c r="E148" s="162" t="s">
        <v>608</v>
      </c>
      <c r="F148" s="162" t="s">
        <v>630</v>
      </c>
      <c r="G148" s="162" t="s">
        <v>524</v>
      </c>
      <c r="H148" s="162" t="s">
        <v>623</v>
      </c>
    </row>
    <row r="149" spans="1:8" ht="22.9" customHeight="1">
      <c r="A149" s="212"/>
      <c r="B149" s="162" t="s">
        <v>667</v>
      </c>
      <c r="C149" s="162" t="s">
        <v>668</v>
      </c>
      <c r="D149" s="163" t="s">
        <v>547</v>
      </c>
      <c r="E149" s="162" t="s">
        <v>665</v>
      </c>
      <c r="F149" s="162" t="s">
        <v>677</v>
      </c>
      <c r="G149" s="162" t="s">
        <v>524</v>
      </c>
      <c r="H149" s="162" t="s">
        <v>665</v>
      </c>
    </row>
    <row r="150" spans="1:8" ht="22.9" customHeight="1">
      <c r="A150" s="212"/>
      <c r="B150" s="162" t="s">
        <v>667</v>
      </c>
      <c r="C150" s="162" t="s">
        <v>669</v>
      </c>
      <c r="D150" s="163" t="s">
        <v>549</v>
      </c>
      <c r="E150" s="162" t="s">
        <v>614</v>
      </c>
      <c r="F150" s="162" t="s">
        <v>677</v>
      </c>
      <c r="G150" s="162" t="s">
        <v>524</v>
      </c>
      <c r="H150" s="162" t="s">
        <v>623</v>
      </c>
    </row>
    <row r="151" spans="1:8" ht="22.9" customHeight="1">
      <c r="A151" s="212"/>
      <c r="B151" s="162" t="s">
        <v>670</v>
      </c>
      <c r="C151" s="162" t="s">
        <v>671</v>
      </c>
      <c r="D151" s="163" t="s">
        <v>588</v>
      </c>
      <c r="E151" s="162" t="s">
        <v>615</v>
      </c>
      <c r="F151" s="162" t="s">
        <v>677</v>
      </c>
      <c r="G151" s="162" t="s">
        <v>524</v>
      </c>
      <c r="H151" s="162" t="s">
        <v>665</v>
      </c>
    </row>
    <row r="152" spans="1:8" ht="14.25" customHeight="1">
      <c r="A152" s="208"/>
      <c r="B152" s="208"/>
      <c r="C152" s="208"/>
      <c r="D152" s="208"/>
      <c r="E152" s="208"/>
      <c r="F152" s="208"/>
      <c r="G152" s="208"/>
      <c r="H152" s="208"/>
    </row>
    <row r="153" spans="1:8" ht="39.950000000000003" customHeight="1">
      <c r="A153" s="209" t="s">
        <v>635</v>
      </c>
      <c r="B153" s="209"/>
      <c r="C153" s="209"/>
      <c r="D153" s="209"/>
      <c r="E153" s="209"/>
      <c r="F153" s="209"/>
      <c r="G153" s="209"/>
      <c r="H153" s="209"/>
    </row>
    <row r="154" spans="1:8" ht="14.25" customHeight="1">
      <c r="A154" s="161"/>
      <c r="B154" s="161"/>
      <c r="C154" s="161"/>
      <c r="D154" s="161"/>
      <c r="E154" s="161"/>
      <c r="F154" s="161"/>
      <c r="G154" s="210" t="s">
        <v>313</v>
      </c>
      <c r="H154" s="210"/>
    </row>
    <row r="155" spans="1:8" ht="22.9" customHeight="1">
      <c r="A155" s="162" t="s">
        <v>636</v>
      </c>
      <c r="B155" s="211" t="s">
        <v>714</v>
      </c>
      <c r="C155" s="211"/>
      <c r="D155" s="211"/>
      <c r="E155" s="211"/>
      <c r="F155" s="211"/>
      <c r="G155" s="211"/>
      <c r="H155" s="211"/>
    </row>
    <row r="156" spans="1:8" ht="22.9" customHeight="1">
      <c r="A156" s="162" t="s">
        <v>638</v>
      </c>
      <c r="B156" s="212" t="s">
        <v>639</v>
      </c>
      <c r="C156" s="212"/>
      <c r="D156" s="212" t="s">
        <v>640</v>
      </c>
      <c r="E156" s="212"/>
      <c r="F156" s="212" t="s">
        <v>641</v>
      </c>
      <c r="G156" s="212"/>
      <c r="H156" s="212"/>
    </row>
    <row r="157" spans="1:8" ht="22.9" customHeight="1">
      <c r="A157" s="162" t="s">
        <v>642</v>
      </c>
      <c r="B157" s="212">
        <v>80</v>
      </c>
      <c r="C157" s="212"/>
      <c r="D157" s="212" t="s">
        <v>643</v>
      </c>
      <c r="E157" s="212"/>
      <c r="F157" s="212" t="s">
        <v>715</v>
      </c>
      <c r="G157" s="212"/>
      <c r="H157" s="212"/>
    </row>
    <row r="158" spans="1:8" ht="22.9" customHeight="1">
      <c r="A158" s="162" t="s">
        <v>645</v>
      </c>
      <c r="B158" s="212" t="s">
        <v>646</v>
      </c>
      <c r="C158" s="212"/>
      <c r="D158" s="212" t="s">
        <v>647</v>
      </c>
      <c r="E158" s="212"/>
      <c r="F158" s="212" t="s">
        <v>716</v>
      </c>
      <c r="G158" s="212"/>
      <c r="H158" s="212"/>
    </row>
    <row r="159" spans="1:8" ht="57" customHeight="1">
      <c r="A159" s="162" t="s">
        <v>537</v>
      </c>
      <c r="B159" s="211" t="s">
        <v>717</v>
      </c>
      <c r="C159" s="211"/>
      <c r="D159" s="211"/>
      <c r="E159" s="211"/>
      <c r="F159" s="211"/>
      <c r="G159" s="211"/>
      <c r="H159" s="211"/>
    </row>
    <row r="160" spans="1:8" ht="57" customHeight="1">
      <c r="A160" s="162" t="s">
        <v>538</v>
      </c>
      <c r="B160" s="211" t="s">
        <v>718</v>
      </c>
      <c r="C160" s="211"/>
      <c r="D160" s="211"/>
      <c r="E160" s="211"/>
      <c r="F160" s="211"/>
      <c r="G160" s="211"/>
      <c r="H160" s="211"/>
    </row>
    <row r="161" spans="1:8" ht="22.9" customHeight="1">
      <c r="A161" s="212" t="s">
        <v>516</v>
      </c>
      <c r="B161" s="162" t="s">
        <v>651</v>
      </c>
      <c r="C161" s="162" t="s">
        <v>652</v>
      </c>
      <c r="D161" s="162" t="s">
        <v>653</v>
      </c>
      <c r="E161" s="162" t="s">
        <v>522</v>
      </c>
      <c r="F161" s="162" t="s">
        <v>521</v>
      </c>
      <c r="G161" s="162" t="s">
        <v>654</v>
      </c>
      <c r="H161" s="162" t="s">
        <v>655</v>
      </c>
    </row>
    <row r="162" spans="1:8" ht="22.9" customHeight="1">
      <c r="A162" s="212"/>
      <c r="B162" s="162" t="s">
        <v>656</v>
      </c>
      <c r="C162" s="162" t="s">
        <v>657</v>
      </c>
      <c r="D162" s="163" t="s">
        <v>719</v>
      </c>
      <c r="E162" s="162" t="s">
        <v>720</v>
      </c>
      <c r="F162" s="162" t="s">
        <v>630</v>
      </c>
      <c r="G162" s="162" t="s">
        <v>721</v>
      </c>
      <c r="H162" s="162" t="s">
        <v>621</v>
      </c>
    </row>
    <row r="163" spans="1:8" ht="22.9" customHeight="1">
      <c r="A163" s="212"/>
      <c r="B163" s="162" t="s">
        <v>656</v>
      </c>
      <c r="C163" s="162" t="s">
        <v>661</v>
      </c>
      <c r="D163" s="163" t="s">
        <v>722</v>
      </c>
      <c r="E163" s="162" t="s">
        <v>615</v>
      </c>
      <c r="F163" s="162" t="s">
        <v>677</v>
      </c>
      <c r="G163" s="162" t="s">
        <v>524</v>
      </c>
      <c r="H163" s="162" t="s">
        <v>699</v>
      </c>
    </row>
    <row r="164" spans="1:8" ht="22.9" customHeight="1">
      <c r="A164" s="212"/>
      <c r="B164" s="162" t="s">
        <v>656</v>
      </c>
      <c r="C164" s="162" t="s">
        <v>664</v>
      </c>
      <c r="D164" s="163" t="s">
        <v>723</v>
      </c>
      <c r="E164" s="162" t="s">
        <v>614</v>
      </c>
      <c r="F164" s="162" t="s">
        <v>677</v>
      </c>
      <c r="G164" s="162" t="s">
        <v>524</v>
      </c>
      <c r="H164" s="162" t="s">
        <v>623</v>
      </c>
    </row>
    <row r="165" spans="1:8" ht="22.9" customHeight="1">
      <c r="A165" s="212"/>
      <c r="B165" s="162" t="s">
        <v>667</v>
      </c>
      <c r="C165" s="162" t="s">
        <v>668</v>
      </c>
      <c r="D165" s="163" t="s">
        <v>543</v>
      </c>
      <c r="E165" s="162" t="s">
        <v>724</v>
      </c>
      <c r="F165" s="162" t="s">
        <v>659</v>
      </c>
      <c r="G165" s="162" t="s">
        <v>540</v>
      </c>
      <c r="H165" s="162" t="s">
        <v>665</v>
      </c>
    </row>
    <row r="166" spans="1:8" ht="22.9" customHeight="1">
      <c r="A166" s="212"/>
      <c r="B166" s="162" t="s">
        <v>667</v>
      </c>
      <c r="C166" s="162" t="s">
        <v>669</v>
      </c>
      <c r="D166" s="163" t="s">
        <v>725</v>
      </c>
      <c r="E166" s="162" t="s">
        <v>615</v>
      </c>
      <c r="F166" s="162" t="s">
        <v>677</v>
      </c>
      <c r="G166" s="162" t="s">
        <v>524</v>
      </c>
      <c r="H166" s="162" t="s">
        <v>621</v>
      </c>
    </row>
    <row r="167" spans="1:8" ht="22.9" customHeight="1">
      <c r="A167" s="212"/>
      <c r="B167" s="162" t="s">
        <v>670</v>
      </c>
      <c r="C167" s="162" t="s">
        <v>671</v>
      </c>
      <c r="D167" s="163" t="s">
        <v>550</v>
      </c>
      <c r="E167" s="162" t="s">
        <v>615</v>
      </c>
      <c r="F167" s="162" t="s">
        <v>677</v>
      </c>
      <c r="G167" s="162" t="s">
        <v>524</v>
      </c>
      <c r="H167" s="162" t="s">
        <v>665</v>
      </c>
    </row>
    <row r="168" spans="1:8" ht="14.25" customHeight="1">
      <c r="A168" s="208"/>
      <c r="B168" s="208"/>
      <c r="C168" s="208"/>
      <c r="D168" s="208"/>
      <c r="E168" s="208"/>
      <c r="F168" s="208"/>
      <c r="G168" s="208"/>
      <c r="H168" s="208"/>
    </row>
    <row r="169" spans="1:8" ht="39.950000000000003" customHeight="1">
      <c r="A169" s="209" t="s">
        <v>635</v>
      </c>
      <c r="B169" s="209"/>
      <c r="C169" s="209"/>
      <c r="D169" s="209"/>
      <c r="E169" s="209"/>
      <c r="F169" s="209"/>
      <c r="G169" s="209"/>
      <c r="H169" s="209"/>
    </row>
    <row r="170" spans="1:8" ht="14.25" customHeight="1">
      <c r="A170" s="161"/>
      <c r="B170" s="161"/>
      <c r="C170" s="161"/>
      <c r="D170" s="161"/>
      <c r="E170" s="161"/>
      <c r="F170" s="161"/>
      <c r="G170" s="210" t="s">
        <v>313</v>
      </c>
      <c r="H170" s="210"/>
    </row>
    <row r="171" spans="1:8" ht="22.9" customHeight="1">
      <c r="A171" s="162" t="s">
        <v>636</v>
      </c>
      <c r="B171" s="211" t="s">
        <v>726</v>
      </c>
      <c r="C171" s="211"/>
      <c r="D171" s="211"/>
      <c r="E171" s="211"/>
      <c r="F171" s="211"/>
      <c r="G171" s="211"/>
      <c r="H171" s="211"/>
    </row>
    <row r="172" spans="1:8" ht="22.9" customHeight="1">
      <c r="A172" s="162" t="s">
        <v>638</v>
      </c>
      <c r="B172" s="212" t="s">
        <v>639</v>
      </c>
      <c r="C172" s="212"/>
      <c r="D172" s="212" t="s">
        <v>640</v>
      </c>
      <c r="E172" s="212"/>
      <c r="F172" s="212" t="s">
        <v>641</v>
      </c>
      <c r="G172" s="212"/>
      <c r="H172" s="212"/>
    </row>
    <row r="173" spans="1:8" ht="22.9" customHeight="1">
      <c r="A173" s="162" t="s">
        <v>642</v>
      </c>
      <c r="B173" s="212">
        <v>60</v>
      </c>
      <c r="C173" s="212"/>
      <c r="D173" s="212" t="s">
        <v>643</v>
      </c>
      <c r="E173" s="212"/>
      <c r="F173" s="212" t="s">
        <v>715</v>
      </c>
      <c r="G173" s="212"/>
      <c r="H173" s="212"/>
    </row>
    <row r="174" spans="1:8" ht="22.9" customHeight="1">
      <c r="A174" s="162" t="s">
        <v>645</v>
      </c>
      <c r="B174" s="212" t="s">
        <v>646</v>
      </c>
      <c r="C174" s="212"/>
      <c r="D174" s="212" t="s">
        <v>647</v>
      </c>
      <c r="E174" s="212"/>
      <c r="F174" s="212" t="s">
        <v>648</v>
      </c>
      <c r="G174" s="212"/>
      <c r="H174" s="212"/>
    </row>
    <row r="175" spans="1:8" ht="57" customHeight="1">
      <c r="A175" s="162" t="s">
        <v>537</v>
      </c>
      <c r="B175" s="211" t="s">
        <v>727</v>
      </c>
      <c r="C175" s="211"/>
      <c r="D175" s="211"/>
      <c r="E175" s="211"/>
      <c r="F175" s="211"/>
      <c r="G175" s="211"/>
      <c r="H175" s="211"/>
    </row>
    <row r="176" spans="1:8" ht="57" customHeight="1">
      <c r="A176" s="162" t="s">
        <v>538</v>
      </c>
      <c r="B176" s="211" t="s">
        <v>728</v>
      </c>
      <c r="C176" s="211"/>
      <c r="D176" s="211"/>
      <c r="E176" s="211"/>
      <c r="F176" s="211"/>
      <c r="G176" s="211"/>
      <c r="H176" s="211"/>
    </row>
    <row r="177" spans="1:8" ht="22.9" customHeight="1">
      <c r="A177" s="212" t="s">
        <v>516</v>
      </c>
      <c r="B177" s="162" t="s">
        <v>651</v>
      </c>
      <c r="C177" s="162" t="s">
        <v>652</v>
      </c>
      <c r="D177" s="162" t="s">
        <v>653</v>
      </c>
      <c r="E177" s="162" t="s">
        <v>522</v>
      </c>
      <c r="F177" s="162" t="s">
        <v>521</v>
      </c>
      <c r="G177" s="162" t="s">
        <v>654</v>
      </c>
      <c r="H177" s="162" t="s">
        <v>655</v>
      </c>
    </row>
    <row r="178" spans="1:8" ht="22.9" customHeight="1">
      <c r="A178" s="212"/>
      <c r="B178" s="162" t="s">
        <v>656</v>
      </c>
      <c r="C178" s="162" t="s">
        <v>657</v>
      </c>
      <c r="D178" s="163" t="s">
        <v>729</v>
      </c>
      <c r="E178" s="162" t="s">
        <v>614</v>
      </c>
      <c r="F178" s="162" t="s">
        <v>677</v>
      </c>
      <c r="G178" s="162" t="s">
        <v>524</v>
      </c>
      <c r="H178" s="162" t="s">
        <v>621</v>
      </c>
    </row>
    <row r="179" spans="1:8" ht="22.9" customHeight="1">
      <c r="A179" s="212"/>
      <c r="B179" s="162" t="s">
        <v>656</v>
      </c>
      <c r="C179" s="162" t="s">
        <v>657</v>
      </c>
      <c r="D179" s="163" t="s">
        <v>730</v>
      </c>
      <c r="E179" s="162" t="s">
        <v>720</v>
      </c>
      <c r="F179" s="162" t="s">
        <v>630</v>
      </c>
      <c r="G179" s="162" t="s">
        <v>731</v>
      </c>
      <c r="H179" s="162" t="s">
        <v>699</v>
      </c>
    </row>
    <row r="180" spans="1:8" ht="36" customHeight="1">
      <c r="A180" s="212"/>
      <c r="B180" s="162" t="s">
        <v>656</v>
      </c>
      <c r="C180" s="162" t="s">
        <v>661</v>
      </c>
      <c r="D180" s="163" t="s">
        <v>732</v>
      </c>
      <c r="E180" s="162" t="s">
        <v>614</v>
      </c>
      <c r="F180" s="162" t="s">
        <v>677</v>
      </c>
      <c r="G180" s="162" t="s">
        <v>524</v>
      </c>
      <c r="H180" s="162" t="s">
        <v>682</v>
      </c>
    </row>
    <row r="181" spans="1:8" ht="22.9" customHeight="1">
      <c r="A181" s="212"/>
      <c r="B181" s="162" t="s">
        <v>656</v>
      </c>
      <c r="C181" s="162" t="s">
        <v>664</v>
      </c>
      <c r="D181" s="163" t="s">
        <v>733</v>
      </c>
      <c r="E181" s="162" t="s">
        <v>614</v>
      </c>
      <c r="F181" s="162" t="s">
        <v>677</v>
      </c>
      <c r="G181" s="162" t="s">
        <v>524</v>
      </c>
      <c r="H181" s="162" t="s">
        <v>623</v>
      </c>
    </row>
    <row r="182" spans="1:8" ht="31.15" customHeight="1">
      <c r="A182" s="212"/>
      <c r="B182" s="162" t="s">
        <v>667</v>
      </c>
      <c r="C182" s="162" t="s">
        <v>668</v>
      </c>
      <c r="D182" s="163" t="s">
        <v>543</v>
      </c>
      <c r="E182" s="162" t="s">
        <v>734</v>
      </c>
      <c r="F182" s="162" t="s">
        <v>659</v>
      </c>
      <c r="G182" s="162" t="s">
        <v>735</v>
      </c>
      <c r="H182" s="162" t="s">
        <v>665</v>
      </c>
    </row>
    <row r="183" spans="1:8" ht="34.15" customHeight="1">
      <c r="A183" s="212"/>
      <c r="B183" s="162" t="s">
        <v>667</v>
      </c>
      <c r="C183" s="162" t="s">
        <v>669</v>
      </c>
      <c r="D183" s="163" t="s">
        <v>736</v>
      </c>
      <c r="E183" s="162" t="s">
        <v>614</v>
      </c>
      <c r="F183" s="162" t="s">
        <v>677</v>
      </c>
      <c r="G183" s="162" t="s">
        <v>524</v>
      </c>
      <c r="H183" s="162" t="s">
        <v>665</v>
      </c>
    </row>
    <row r="184" spans="1:8" ht="22.9" customHeight="1">
      <c r="A184" s="212"/>
      <c r="B184" s="162" t="s">
        <v>670</v>
      </c>
      <c r="C184" s="162" t="s">
        <v>671</v>
      </c>
      <c r="D184" s="163" t="s">
        <v>550</v>
      </c>
      <c r="E184" s="162" t="s">
        <v>615</v>
      </c>
      <c r="F184" s="162" t="s">
        <v>677</v>
      </c>
      <c r="G184" s="162" t="s">
        <v>524</v>
      </c>
      <c r="H184" s="162" t="s">
        <v>665</v>
      </c>
    </row>
    <row r="185" spans="1:8" ht="14.25" customHeight="1">
      <c r="A185" s="208"/>
      <c r="B185" s="208"/>
      <c r="C185" s="208"/>
      <c r="D185" s="208"/>
      <c r="E185" s="208"/>
      <c r="F185" s="208"/>
      <c r="G185" s="208"/>
      <c r="H185" s="208"/>
    </row>
    <row r="186" spans="1:8" ht="39.950000000000003" customHeight="1">
      <c r="A186" s="209" t="s">
        <v>635</v>
      </c>
      <c r="B186" s="209"/>
      <c r="C186" s="209"/>
      <c r="D186" s="209"/>
      <c r="E186" s="209"/>
      <c r="F186" s="209"/>
      <c r="G186" s="209"/>
      <c r="H186" s="209"/>
    </row>
    <row r="187" spans="1:8" ht="14.25" customHeight="1">
      <c r="A187" s="161"/>
      <c r="B187" s="161"/>
      <c r="C187" s="161"/>
      <c r="D187" s="161"/>
      <c r="E187" s="161"/>
      <c r="F187" s="161"/>
      <c r="G187" s="210" t="s">
        <v>313</v>
      </c>
      <c r="H187" s="210"/>
    </row>
    <row r="188" spans="1:8" ht="22.9" customHeight="1">
      <c r="A188" s="162" t="s">
        <v>636</v>
      </c>
      <c r="B188" s="211" t="s">
        <v>737</v>
      </c>
      <c r="C188" s="211"/>
      <c r="D188" s="211"/>
      <c r="E188" s="211"/>
      <c r="F188" s="211"/>
      <c r="G188" s="211"/>
      <c r="H188" s="211"/>
    </row>
    <row r="189" spans="1:8" ht="22.9" customHeight="1">
      <c r="A189" s="162" t="s">
        <v>638</v>
      </c>
      <c r="B189" s="212" t="s">
        <v>639</v>
      </c>
      <c r="C189" s="212"/>
      <c r="D189" s="212" t="s">
        <v>640</v>
      </c>
      <c r="E189" s="212"/>
      <c r="F189" s="212" t="s">
        <v>641</v>
      </c>
      <c r="G189" s="212"/>
      <c r="H189" s="212"/>
    </row>
    <row r="190" spans="1:8" ht="22.9" customHeight="1">
      <c r="A190" s="162" t="s">
        <v>642</v>
      </c>
      <c r="B190" s="212">
        <v>100</v>
      </c>
      <c r="C190" s="212"/>
      <c r="D190" s="212" t="s">
        <v>643</v>
      </c>
      <c r="E190" s="212"/>
      <c r="F190" s="213" t="s">
        <v>715</v>
      </c>
      <c r="G190" s="214"/>
      <c r="H190" s="215"/>
    </row>
    <row r="191" spans="1:8" ht="22.9" customHeight="1">
      <c r="A191" s="162" t="s">
        <v>645</v>
      </c>
      <c r="B191" s="212" t="s">
        <v>646</v>
      </c>
      <c r="C191" s="212"/>
      <c r="D191" s="212" t="s">
        <v>647</v>
      </c>
      <c r="E191" s="212"/>
      <c r="F191" s="212" t="s">
        <v>648</v>
      </c>
      <c r="G191" s="212"/>
      <c r="H191" s="212"/>
    </row>
    <row r="192" spans="1:8" ht="57" customHeight="1">
      <c r="A192" s="162" t="s">
        <v>537</v>
      </c>
      <c r="B192" s="211" t="s">
        <v>738</v>
      </c>
      <c r="C192" s="211"/>
      <c r="D192" s="211"/>
      <c r="E192" s="211"/>
      <c r="F192" s="211"/>
      <c r="G192" s="211"/>
      <c r="H192" s="211"/>
    </row>
    <row r="193" spans="1:8" ht="57" customHeight="1">
      <c r="A193" s="162" t="s">
        <v>538</v>
      </c>
      <c r="B193" s="211" t="s">
        <v>739</v>
      </c>
      <c r="C193" s="211"/>
      <c r="D193" s="211"/>
      <c r="E193" s="211"/>
      <c r="F193" s="211"/>
      <c r="G193" s="211"/>
      <c r="H193" s="211"/>
    </row>
    <row r="194" spans="1:8" ht="22.9" customHeight="1">
      <c r="A194" s="212" t="s">
        <v>516</v>
      </c>
      <c r="B194" s="162" t="s">
        <v>651</v>
      </c>
      <c r="C194" s="162" t="s">
        <v>652</v>
      </c>
      <c r="D194" s="162" t="s">
        <v>653</v>
      </c>
      <c r="E194" s="162" t="s">
        <v>522</v>
      </c>
      <c r="F194" s="162" t="s">
        <v>521</v>
      </c>
      <c r="G194" s="162" t="s">
        <v>654</v>
      </c>
      <c r="H194" s="162" t="s">
        <v>655</v>
      </c>
    </row>
    <row r="195" spans="1:8" ht="22.9" customHeight="1">
      <c r="A195" s="212"/>
      <c r="B195" s="162" t="s">
        <v>656</v>
      </c>
      <c r="C195" s="162" t="s">
        <v>657</v>
      </c>
      <c r="D195" s="163" t="s">
        <v>740</v>
      </c>
      <c r="E195" s="162" t="s">
        <v>623</v>
      </c>
      <c r="F195" s="162" t="s">
        <v>659</v>
      </c>
      <c r="G195" s="162" t="s">
        <v>741</v>
      </c>
      <c r="H195" s="162" t="s">
        <v>623</v>
      </c>
    </row>
    <row r="196" spans="1:8" ht="33.950000000000003" customHeight="1">
      <c r="A196" s="212"/>
      <c r="B196" s="162" t="s">
        <v>656</v>
      </c>
      <c r="C196" s="162" t="s">
        <v>661</v>
      </c>
      <c r="D196" s="163" t="s">
        <v>742</v>
      </c>
      <c r="E196" s="162" t="s">
        <v>614</v>
      </c>
      <c r="F196" s="162" t="s">
        <v>677</v>
      </c>
      <c r="G196" s="162" t="s">
        <v>524</v>
      </c>
      <c r="H196" s="162" t="s">
        <v>622</v>
      </c>
    </row>
    <row r="197" spans="1:8" ht="22.9" customHeight="1">
      <c r="A197" s="212"/>
      <c r="B197" s="162" t="s">
        <v>656</v>
      </c>
      <c r="C197" s="162" t="s">
        <v>666</v>
      </c>
      <c r="D197" s="163" t="s">
        <v>543</v>
      </c>
      <c r="E197" s="162" t="s">
        <v>608</v>
      </c>
      <c r="F197" s="162" t="s">
        <v>659</v>
      </c>
      <c r="G197" s="162" t="s">
        <v>660</v>
      </c>
      <c r="H197" s="162" t="s">
        <v>665</v>
      </c>
    </row>
    <row r="198" spans="1:8" ht="22.9" customHeight="1">
      <c r="A198" s="212"/>
      <c r="B198" s="162" t="s">
        <v>667</v>
      </c>
      <c r="C198" s="162" t="s">
        <v>668</v>
      </c>
      <c r="D198" s="163" t="s">
        <v>743</v>
      </c>
      <c r="E198" s="162" t="s">
        <v>621</v>
      </c>
      <c r="F198" s="162" t="s">
        <v>625</v>
      </c>
      <c r="G198" s="162" t="s">
        <v>524</v>
      </c>
      <c r="H198" s="162" t="s">
        <v>682</v>
      </c>
    </row>
    <row r="199" spans="1:8" ht="22.9" customHeight="1">
      <c r="A199" s="212"/>
      <c r="B199" s="162" t="s">
        <v>667</v>
      </c>
      <c r="C199" s="162" t="s">
        <v>669</v>
      </c>
      <c r="D199" s="163" t="s">
        <v>744</v>
      </c>
      <c r="E199" s="162" t="s">
        <v>614</v>
      </c>
      <c r="F199" s="162" t="s">
        <v>625</v>
      </c>
      <c r="G199" s="162" t="s">
        <v>524</v>
      </c>
      <c r="H199" s="162" t="s">
        <v>682</v>
      </c>
    </row>
    <row r="200" spans="1:8" ht="22.9" customHeight="1">
      <c r="A200" s="212"/>
      <c r="B200" s="162" t="s">
        <v>670</v>
      </c>
      <c r="C200" s="162" t="s">
        <v>671</v>
      </c>
      <c r="D200" s="163" t="s">
        <v>588</v>
      </c>
      <c r="E200" s="162" t="s">
        <v>615</v>
      </c>
      <c r="F200" s="162" t="s">
        <v>625</v>
      </c>
      <c r="G200" s="162" t="s">
        <v>524</v>
      </c>
      <c r="H200" s="162" t="s">
        <v>665</v>
      </c>
    </row>
    <row r="201" spans="1:8" ht="14.25" customHeight="1">
      <c r="A201" s="208"/>
      <c r="B201" s="208"/>
      <c r="C201" s="208"/>
      <c r="D201" s="208"/>
      <c r="E201" s="208"/>
      <c r="F201" s="208"/>
      <c r="G201" s="208"/>
      <c r="H201" s="208"/>
    </row>
    <row r="202" spans="1:8" ht="39.950000000000003" customHeight="1">
      <c r="A202" s="209" t="s">
        <v>635</v>
      </c>
      <c r="B202" s="209"/>
      <c r="C202" s="209"/>
      <c r="D202" s="209"/>
      <c r="E202" s="209"/>
      <c r="F202" s="209"/>
      <c r="G202" s="209"/>
      <c r="H202" s="209"/>
    </row>
    <row r="203" spans="1:8" ht="14.25" customHeight="1">
      <c r="A203" s="161"/>
      <c r="B203" s="161"/>
      <c r="C203" s="161"/>
      <c r="D203" s="161"/>
      <c r="E203" s="161"/>
      <c r="F203" s="161"/>
      <c r="G203" s="210" t="s">
        <v>313</v>
      </c>
      <c r="H203" s="210"/>
    </row>
    <row r="204" spans="1:8" ht="22.9" customHeight="1">
      <c r="A204" s="162" t="s">
        <v>636</v>
      </c>
      <c r="B204" s="211" t="s">
        <v>745</v>
      </c>
      <c r="C204" s="211"/>
      <c r="D204" s="211"/>
      <c r="E204" s="211"/>
      <c r="F204" s="211"/>
      <c r="G204" s="211"/>
      <c r="H204" s="211"/>
    </row>
    <row r="205" spans="1:8" ht="22.9" customHeight="1">
      <c r="A205" s="162" t="s">
        <v>638</v>
      </c>
      <c r="B205" s="212" t="s">
        <v>639</v>
      </c>
      <c r="C205" s="212"/>
      <c r="D205" s="212" t="s">
        <v>640</v>
      </c>
      <c r="E205" s="212"/>
      <c r="F205" s="212" t="s">
        <v>641</v>
      </c>
      <c r="G205" s="212"/>
      <c r="H205" s="212"/>
    </row>
    <row r="206" spans="1:8" ht="22.9" customHeight="1">
      <c r="A206" s="162" t="s">
        <v>642</v>
      </c>
      <c r="B206" s="212">
        <v>50</v>
      </c>
      <c r="C206" s="212"/>
      <c r="D206" s="212" t="s">
        <v>643</v>
      </c>
      <c r="E206" s="212"/>
      <c r="F206" s="212" t="s">
        <v>644</v>
      </c>
      <c r="G206" s="212"/>
      <c r="H206" s="212"/>
    </row>
    <row r="207" spans="1:8" ht="22.9" customHeight="1">
      <c r="A207" s="162" t="s">
        <v>645</v>
      </c>
      <c r="B207" s="212" t="s">
        <v>646</v>
      </c>
      <c r="C207" s="212"/>
      <c r="D207" s="212" t="s">
        <v>647</v>
      </c>
      <c r="E207" s="212"/>
      <c r="F207" s="212" t="s">
        <v>648</v>
      </c>
      <c r="G207" s="212"/>
      <c r="H207" s="212"/>
    </row>
    <row r="208" spans="1:8" ht="57" customHeight="1">
      <c r="A208" s="162" t="s">
        <v>537</v>
      </c>
      <c r="B208" s="211" t="s">
        <v>746</v>
      </c>
      <c r="C208" s="211"/>
      <c r="D208" s="211"/>
      <c r="E208" s="211"/>
      <c r="F208" s="211"/>
      <c r="G208" s="211"/>
      <c r="H208" s="211"/>
    </row>
    <row r="209" spans="1:8" ht="57" customHeight="1">
      <c r="A209" s="162" t="s">
        <v>538</v>
      </c>
      <c r="B209" s="211" t="s">
        <v>747</v>
      </c>
      <c r="C209" s="211"/>
      <c r="D209" s="211"/>
      <c r="E209" s="211"/>
      <c r="F209" s="211"/>
      <c r="G209" s="211"/>
      <c r="H209" s="211"/>
    </row>
    <row r="210" spans="1:8" ht="22.9" customHeight="1">
      <c r="A210" s="212" t="s">
        <v>516</v>
      </c>
      <c r="B210" s="162" t="s">
        <v>651</v>
      </c>
      <c r="C210" s="162" t="s">
        <v>652</v>
      </c>
      <c r="D210" s="162" t="s">
        <v>653</v>
      </c>
      <c r="E210" s="162" t="s">
        <v>522</v>
      </c>
      <c r="F210" s="162" t="s">
        <v>521</v>
      </c>
      <c r="G210" s="162" t="s">
        <v>654</v>
      </c>
      <c r="H210" s="162" t="s">
        <v>655</v>
      </c>
    </row>
    <row r="211" spans="1:8" ht="22.9" customHeight="1">
      <c r="A211" s="212"/>
      <c r="B211" s="162" t="s">
        <v>656</v>
      </c>
      <c r="C211" s="162" t="s">
        <v>657</v>
      </c>
      <c r="D211" s="163" t="s">
        <v>539</v>
      </c>
      <c r="E211" s="162" t="s">
        <v>720</v>
      </c>
      <c r="F211" s="162" t="s">
        <v>677</v>
      </c>
      <c r="G211" s="162" t="s">
        <v>624</v>
      </c>
      <c r="H211" s="162" t="s">
        <v>621</v>
      </c>
    </row>
    <row r="212" spans="1:8" ht="22.9" customHeight="1">
      <c r="A212" s="212"/>
      <c r="B212" s="162" t="s">
        <v>656</v>
      </c>
      <c r="C212" s="162" t="s">
        <v>661</v>
      </c>
      <c r="D212" s="163" t="s">
        <v>620</v>
      </c>
      <c r="E212" s="162" t="s">
        <v>614</v>
      </c>
      <c r="F212" s="162" t="s">
        <v>677</v>
      </c>
      <c r="G212" s="162" t="s">
        <v>524</v>
      </c>
      <c r="H212" s="162" t="s">
        <v>622</v>
      </c>
    </row>
    <row r="213" spans="1:8" ht="22.9" customHeight="1">
      <c r="A213" s="212"/>
      <c r="B213" s="162" t="s">
        <v>667</v>
      </c>
      <c r="C213" s="162" t="s">
        <v>668</v>
      </c>
      <c r="D213" s="163" t="s">
        <v>748</v>
      </c>
      <c r="E213" s="162" t="s">
        <v>614</v>
      </c>
      <c r="F213" s="162" t="s">
        <v>625</v>
      </c>
      <c r="G213" s="162" t="s">
        <v>524</v>
      </c>
      <c r="H213" s="162" t="s">
        <v>623</v>
      </c>
    </row>
    <row r="214" spans="1:8" ht="22.9" customHeight="1">
      <c r="A214" s="212"/>
      <c r="B214" s="162" t="s">
        <v>667</v>
      </c>
      <c r="C214" s="162" t="s">
        <v>669</v>
      </c>
      <c r="D214" s="163" t="s">
        <v>548</v>
      </c>
      <c r="E214" s="162" t="s">
        <v>614</v>
      </c>
      <c r="F214" s="162" t="s">
        <v>625</v>
      </c>
      <c r="G214" s="162" t="s">
        <v>524</v>
      </c>
      <c r="H214" s="162" t="s">
        <v>623</v>
      </c>
    </row>
    <row r="215" spans="1:8" ht="22.9" customHeight="1">
      <c r="A215" s="212"/>
      <c r="B215" s="162" t="s">
        <v>670</v>
      </c>
      <c r="C215" s="162" t="s">
        <v>671</v>
      </c>
      <c r="D215" s="163" t="s">
        <v>550</v>
      </c>
      <c r="E215" s="162" t="s">
        <v>614</v>
      </c>
      <c r="F215" s="162" t="s">
        <v>625</v>
      </c>
      <c r="G215" s="162" t="s">
        <v>524</v>
      </c>
      <c r="H215" s="162" t="s">
        <v>623</v>
      </c>
    </row>
    <row r="216" spans="1:8" ht="14.25" customHeight="1">
      <c r="A216" s="208"/>
      <c r="B216" s="208"/>
      <c r="C216" s="208"/>
      <c r="D216" s="208"/>
      <c r="E216" s="208"/>
      <c r="F216" s="208"/>
      <c r="G216" s="208"/>
      <c r="H216" s="208"/>
    </row>
    <row r="217" spans="1:8" ht="39.950000000000003" customHeight="1">
      <c r="A217" s="209" t="s">
        <v>635</v>
      </c>
      <c r="B217" s="209"/>
      <c r="C217" s="209"/>
      <c r="D217" s="209"/>
      <c r="E217" s="209"/>
      <c r="F217" s="209"/>
      <c r="G217" s="209"/>
      <c r="H217" s="209"/>
    </row>
    <row r="218" spans="1:8" ht="14.25" customHeight="1">
      <c r="A218" s="161"/>
      <c r="B218" s="161"/>
      <c r="C218" s="161"/>
      <c r="D218" s="161"/>
      <c r="E218" s="161"/>
      <c r="F218" s="161"/>
      <c r="G218" s="210" t="s">
        <v>313</v>
      </c>
      <c r="H218" s="210"/>
    </row>
    <row r="219" spans="1:8" ht="22.9" customHeight="1">
      <c r="A219" s="162" t="s">
        <v>636</v>
      </c>
      <c r="B219" s="211" t="s">
        <v>749</v>
      </c>
      <c r="C219" s="211"/>
      <c r="D219" s="211"/>
      <c r="E219" s="211"/>
      <c r="F219" s="211"/>
      <c r="G219" s="211"/>
      <c r="H219" s="211"/>
    </row>
    <row r="220" spans="1:8" ht="22.9" customHeight="1">
      <c r="A220" s="162" t="s">
        <v>638</v>
      </c>
      <c r="B220" s="212" t="s">
        <v>639</v>
      </c>
      <c r="C220" s="212"/>
      <c r="D220" s="212" t="s">
        <v>640</v>
      </c>
      <c r="E220" s="212"/>
      <c r="F220" s="212" t="s">
        <v>641</v>
      </c>
      <c r="G220" s="212"/>
      <c r="H220" s="212"/>
    </row>
    <row r="221" spans="1:8" ht="22.9" customHeight="1">
      <c r="A221" s="162" t="s">
        <v>642</v>
      </c>
      <c r="B221" s="212">
        <v>66.3</v>
      </c>
      <c r="C221" s="212"/>
      <c r="D221" s="212" t="s">
        <v>643</v>
      </c>
      <c r="E221" s="212"/>
      <c r="F221" s="212" t="s">
        <v>644</v>
      </c>
      <c r="G221" s="212"/>
      <c r="H221" s="212"/>
    </row>
    <row r="222" spans="1:8" ht="22.9" customHeight="1">
      <c r="A222" s="162" t="s">
        <v>645</v>
      </c>
      <c r="B222" s="212" t="s">
        <v>646</v>
      </c>
      <c r="C222" s="212"/>
      <c r="D222" s="212" t="s">
        <v>647</v>
      </c>
      <c r="E222" s="212"/>
      <c r="F222" s="212" t="s">
        <v>716</v>
      </c>
      <c r="G222" s="212"/>
      <c r="H222" s="212"/>
    </row>
    <row r="223" spans="1:8" ht="57" customHeight="1">
      <c r="A223" s="162" t="s">
        <v>537</v>
      </c>
      <c r="B223" s="211" t="s">
        <v>750</v>
      </c>
      <c r="C223" s="211"/>
      <c r="D223" s="211"/>
      <c r="E223" s="211"/>
      <c r="F223" s="211"/>
      <c r="G223" s="211"/>
      <c r="H223" s="211"/>
    </row>
    <row r="224" spans="1:8" ht="57" customHeight="1">
      <c r="A224" s="162" t="s">
        <v>538</v>
      </c>
      <c r="B224" s="211" t="s">
        <v>751</v>
      </c>
      <c r="C224" s="211"/>
      <c r="D224" s="211"/>
      <c r="E224" s="211"/>
      <c r="F224" s="211"/>
      <c r="G224" s="211"/>
      <c r="H224" s="211"/>
    </row>
    <row r="225" spans="1:8" ht="22.9" customHeight="1">
      <c r="A225" s="212" t="s">
        <v>516</v>
      </c>
      <c r="B225" s="162" t="s">
        <v>651</v>
      </c>
      <c r="C225" s="162" t="s">
        <v>652</v>
      </c>
      <c r="D225" s="162" t="s">
        <v>653</v>
      </c>
      <c r="E225" s="162" t="s">
        <v>522</v>
      </c>
      <c r="F225" s="162" t="s">
        <v>521</v>
      </c>
      <c r="G225" s="162" t="s">
        <v>654</v>
      </c>
      <c r="H225" s="162" t="s">
        <v>655</v>
      </c>
    </row>
    <row r="226" spans="1:8" ht="22.9" customHeight="1">
      <c r="A226" s="212"/>
      <c r="B226" s="162" t="s">
        <v>656</v>
      </c>
      <c r="C226" s="162" t="s">
        <v>657</v>
      </c>
      <c r="D226" s="163" t="s">
        <v>629</v>
      </c>
      <c r="E226" s="162" t="s">
        <v>631</v>
      </c>
      <c r="F226" s="162" t="s">
        <v>630</v>
      </c>
      <c r="G226" s="162" t="s">
        <v>540</v>
      </c>
      <c r="H226" s="162" t="s">
        <v>621</v>
      </c>
    </row>
    <row r="227" spans="1:8" ht="22.9" customHeight="1">
      <c r="A227" s="212"/>
      <c r="B227" s="162" t="s">
        <v>656</v>
      </c>
      <c r="C227" s="162" t="s">
        <v>661</v>
      </c>
      <c r="D227" s="163" t="s">
        <v>632</v>
      </c>
      <c r="E227" s="162" t="s">
        <v>614</v>
      </c>
      <c r="F227" s="162" t="s">
        <v>625</v>
      </c>
      <c r="G227" s="162" t="s">
        <v>524</v>
      </c>
      <c r="H227" s="162" t="s">
        <v>622</v>
      </c>
    </row>
    <row r="228" spans="1:8" ht="22.9" customHeight="1">
      <c r="A228" s="212"/>
      <c r="B228" s="162" t="s">
        <v>667</v>
      </c>
      <c r="C228" s="162" t="s">
        <v>668</v>
      </c>
      <c r="D228" s="163" t="s">
        <v>634</v>
      </c>
      <c r="E228" s="162" t="s">
        <v>631</v>
      </c>
      <c r="F228" s="162" t="s">
        <v>630</v>
      </c>
      <c r="G228" s="162" t="s">
        <v>540</v>
      </c>
      <c r="H228" s="162" t="s">
        <v>623</v>
      </c>
    </row>
    <row r="229" spans="1:8" ht="22.9" customHeight="1">
      <c r="A229" s="212"/>
      <c r="B229" s="162" t="s">
        <v>667</v>
      </c>
      <c r="C229" s="162" t="s">
        <v>669</v>
      </c>
      <c r="D229" s="163" t="s">
        <v>633</v>
      </c>
      <c r="E229" s="162" t="s">
        <v>614</v>
      </c>
      <c r="F229" s="162" t="s">
        <v>625</v>
      </c>
      <c r="G229" s="162" t="s">
        <v>524</v>
      </c>
      <c r="H229" s="162" t="s">
        <v>623</v>
      </c>
    </row>
    <row r="230" spans="1:8" ht="22.9" customHeight="1">
      <c r="A230" s="212"/>
      <c r="B230" s="162" t="s">
        <v>670</v>
      </c>
      <c r="C230" s="162" t="s">
        <v>671</v>
      </c>
      <c r="D230" s="163" t="s">
        <v>550</v>
      </c>
      <c r="E230" s="162" t="s">
        <v>614</v>
      </c>
      <c r="F230" s="162" t="s">
        <v>625</v>
      </c>
      <c r="G230" s="162" t="s">
        <v>524</v>
      </c>
      <c r="H230" s="162" t="s">
        <v>623</v>
      </c>
    </row>
    <row r="231" spans="1:8" ht="14.25" customHeight="1">
      <c r="A231" s="208"/>
      <c r="B231" s="208"/>
      <c r="C231" s="208"/>
      <c r="D231" s="208"/>
      <c r="E231" s="208"/>
      <c r="F231" s="208"/>
      <c r="G231" s="208"/>
      <c r="H231" s="208"/>
    </row>
    <row r="232" spans="1:8" ht="39.950000000000003" customHeight="1">
      <c r="A232" s="209" t="s">
        <v>635</v>
      </c>
      <c r="B232" s="209"/>
      <c r="C232" s="209"/>
      <c r="D232" s="209"/>
      <c r="E232" s="209"/>
      <c r="F232" s="209"/>
      <c r="G232" s="209"/>
      <c r="H232" s="209"/>
    </row>
    <row r="233" spans="1:8" ht="14.25" customHeight="1">
      <c r="A233" s="161"/>
      <c r="B233" s="161"/>
      <c r="C233" s="161"/>
      <c r="D233" s="161"/>
      <c r="E233" s="161"/>
      <c r="F233" s="161"/>
      <c r="G233" s="210" t="s">
        <v>313</v>
      </c>
      <c r="H233" s="210"/>
    </row>
    <row r="234" spans="1:8" ht="22.9" customHeight="1">
      <c r="A234" s="162" t="s">
        <v>636</v>
      </c>
      <c r="B234" s="211" t="s">
        <v>752</v>
      </c>
      <c r="C234" s="211"/>
      <c r="D234" s="211"/>
      <c r="E234" s="211"/>
      <c r="F234" s="211"/>
      <c r="G234" s="211"/>
      <c r="H234" s="211"/>
    </row>
    <row r="235" spans="1:8" ht="22.9" customHeight="1">
      <c r="A235" s="162" t="s">
        <v>638</v>
      </c>
      <c r="B235" s="212" t="s">
        <v>639</v>
      </c>
      <c r="C235" s="212"/>
      <c r="D235" s="212" t="s">
        <v>640</v>
      </c>
      <c r="E235" s="212"/>
      <c r="F235" s="212" t="s">
        <v>641</v>
      </c>
      <c r="G235" s="212"/>
      <c r="H235" s="212"/>
    </row>
    <row r="236" spans="1:8" ht="22.9" customHeight="1">
      <c r="A236" s="162" t="s">
        <v>642</v>
      </c>
      <c r="B236" s="212">
        <v>51</v>
      </c>
      <c r="C236" s="212"/>
      <c r="D236" s="212" t="s">
        <v>643</v>
      </c>
      <c r="E236" s="212"/>
      <c r="F236" s="212" t="s">
        <v>644</v>
      </c>
      <c r="G236" s="212"/>
      <c r="H236" s="212"/>
    </row>
    <row r="237" spans="1:8" ht="22.9" customHeight="1">
      <c r="A237" s="162" t="s">
        <v>645</v>
      </c>
      <c r="B237" s="212" t="s">
        <v>646</v>
      </c>
      <c r="C237" s="212"/>
      <c r="D237" s="212" t="s">
        <v>647</v>
      </c>
      <c r="E237" s="212"/>
      <c r="F237" s="212" t="s">
        <v>648</v>
      </c>
      <c r="G237" s="212"/>
      <c r="H237" s="212"/>
    </row>
    <row r="238" spans="1:8" ht="57" customHeight="1">
      <c r="A238" s="162" t="s">
        <v>537</v>
      </c>
      <c r="B238" s="211" t="s">
        <v>753</v>
      </c>
      <c r="C238" s="211"/>
      <c r="D238" s="211"/>
      <c r="E238" s="211"/>
      <c r="F238" s="211"/>
      <c r="G238" s="211"/>
      <c r="H238" s="211"/>
    </row>
    <row r="239" spans="1:8" ht="57" customHeight="1">
      <c r="A239" s="162" t="s">
        <v>538</v>
      </c>
      <c r="B239" s="211" t="s">
        <v>585</v>
      </c>
      <c r="C239" s="211"/>
      <c r="D239" s="211"/>
      <c r="E239" s="211"/>
      <c r="F239" s="211"/>
      <c r="G239" s="211"/>
      <c r="H239" s="211"/>
    </row>
    <row r="240" spans="1:8" ht="22.9" customHeight="1">
      <c r="A240" s="212" t="s">
        <v>516</v>
      </c>
      <c r="B240" s="162" t="s">
        <v>651</v>
      </c>
      <c r="C240" s="162" t="s">
        <v>652</v>
      </c>
      <c r="D240" s="162" t="s">
        <v>653</v>
      </c>
      <c r="E240" s="162" t="s">
        <v>522</v>
      </c>
      <c r="F240" s="162" t="s">
        <v>521</v>
      </c>
      <c r="G240" s="162" t="s">
        <v>654</v>
      </c>
      <c r="H240" s="162" t="s">
        <v>655</v>
      </c>
    </row>
    <row r="241" spans="1:8" ht="22.9" customHeight="1">
      <c r="A241" s="212"/>
      <c r="B241" s="162" t="s">
        <v>656</v>
      </c>
      <c r="C241" s="162" t="s">
        <v>657</v>
      </c>
      <c r="D241" s="163" t="s">
        <v>586</v>
      </c>
      <c r="E241" s="162" t="s">
        <v>754</v>
      </c>
      <c r="F241" s="162" t="s">
        <v>630</v>
      </c>
      <c r="G241" s="162" t="s">
        <v>563</v>
      </c>
      <c r="H241" s="162" t="s">
        <v>623</v>
      </c>
    </row>
    <row r="242" spans="1:8" ht="22.9" customHeight="1">
      <c r="A242" s="212"/>
      <c r="B242" s="162" t="s">
        <v>656</v>
      </c>
      <c r="C242" s="162" t="s">
        <v>661</v>
      </c>
      <c r="D242" s="163" t="s">
        <v>755</v>
      </c>
      <c r="E242" s="162" t="s">
        <v>614</v>
      </c>
      <c r="F242" s="162" t="s">
        <v>625</v>
      </c>
      <c r="G242" s="162" t="s">
        <v>524</v>
      </c>
      <c r="H242" s="162" t="s">
        <v>622</v>
      </c>
    </row>
    <row r="243" spans="1:8" ht="22.9" customHeight="1">
      <c r="A243" s="212"/>
      <c r="B243" s="162" t="s">
        <v>667</v>
      </c>
      <c r="C243" s="162" t="s">
        <v>668</v>
      </c>
      <c r="D243" s="163" t="s">
        <v>587</v>
      </c>
      <c r="E243" s="162" t="s">
        <v>756</v>
      </c>
      <c r="F243" s="162" t="s">
        <v>625</v>
      </c>
      <c r="G243" s="162" t="s">
        <v>540</v>
      </c>
      <c r="H243" s="162" t="s">
        <v>623</v>
      </c>
    </row>
    <row r="244" spans="1:8" ht="22.9" customHeight="1">
      <c r="A244" s="212"/>
      <c r="B244" s="162" t="s">
        <v>667</v>
      </c>
      <c r="C244" s="162" t="s">
        <v>669</v>
      </c>
      <c r="D244" s="163" t="s">
        <v>757</v>
      </c>
      <c r="E244" s="162" t="s">
        <v>614</v>
      </c>
      <c r="F244" s="162" t="s">
        <v>625</v>
      </c>
      <c r="G244" s="162" t="s">
        <v>524</v>
      </c>
      <c r="H244" s="162" t="s">
        <v>621</v>
      </c>
    </row>
    <row r="245" spans="1:8" ht="22.9" customHeight="1">
      <c r="A245" s="212"/>
      <c r="B245" s="162" t="s">
        <v>670</v>
      </c>
      <c r="C245" s="162" t="s">
        <v>671</v>
      </c>
      <c r="D245" s="163" t="s">
        <v>550</v>
      </c>
      <c r="E245" s="162" t="s">
        <v>614</v>
      </c>
      <c r="F245" s="162" t="s">
        <v>625</v>
      </c>
      <c r="G245" s="162" t="s">
        <v>524</v>
      </c>
      <c r="H245" s="162" t="s">
        <v>623</v>
      </c>
    </row>
    <row r="246" spans="1:8" ht="14.25" customHeight="1">
      <c r="A246" s="208"/>
      <c r="B246" s="208"/>
      <c r="C246" s="208"/>
      <c r="D246" s="208"/>
      <c r="E246" s="208"/>
      <c r="F246" s="208"/>
      <c r="G246" s="208"/>
      <c r="H246" s="208"/>
    </row>
    <row r="247" spans="1:8" ht="39.950000000000003" customHeight="1">
      <c r="A247" s="209" t="s">
        <v>635</v>
      </c>
      <c r="B247" s="209"/>
      <c r="C247" s="209"/>
      <c r="D247" s="209"/>
      <c r="E247" s="209"/>
      <c r="F247" s="209"/>
      <c r="G247" s="209"/>
      <c r="H247" s="209"/>
    </row>
    <row r="248" spans="1:8" ht="14.25" customHeight="1">
      <c r="A248" s="161"/>
      <c r="B248" s="161"/>
      <c r="C248" s="161"/>
      <c r="D248" s="161"/>
      <c r="E248" s="161"/>
      <c r="F248" s="161"/>
      <c r="G248" s="210" t="s">
        <v>313</v>
      </c>
      <c r="H248" s="210"/>
    </row>
    <row r="249" spans="1:8" ht="22.9" customHeight="1">
      <c r="A249" s="162" t="s">
        <v>636</v>
      </c>
      <c r="B249" s="211" t="s">
        <v>758</v>
      </c>
      <c r="C249" s="211"/>
      <c r="D249" s="211"/>
      <c r="E249" s="211"/>
      <c r="F249" s="211"/>
      <c r="G249" s="211"/>
      <c r="H249" s="211"/>
    </row>
    <row r="250" spans="1:8" ht="22.9" customHeight="1">
      <c r="A250" s="162" t="s">
        <v>638</v>
      </c>
      <c r="B250" s="212" t="s">
        <v>639</v>
      </c>
      <c r="C250" s="212"/>
      <c r="D250" s="212" t="s">
        <v>640</v>
      </c>
      <c r="E250" s="212"/>
      <c r="F250" s="212" t="s">
        <v>641</v>
      </c>
      <c r="G250" s="212"/>
      <c r="H250" s="212"/>
    </row>
    <row r="251" spans="1:8" ht="22.9" customHeight="1">
      <c r="A251" s="162" t="s">
        <v>642</v>
      </c>
      <c r="B251" s="212">
        <v>100</v>
      </c>
      <c r="C251" s="212"/>
      <c r="D251" s="212" t="s">
        <v>643</v>
      </c>
      <c r="E251" s="212"/>
      <c r="F251" s="212" t="s">
        <v>644</v>
      </c>
      <c r="G251" s="212"/>
      <c r="H251" s="212"/>
    </row>
    <row r="252" spans="1:8" ht="22.9" customHeight="1">
      <c r="A252" s="162" t="s">
        <v>645</v>
      </c>
      <c r="B252" s="212" t="s">
        <v>646</v>
      </c>
      <c r="C252" s="212"/>
      <c r="D252" s="212" t="s">
        <v>647</v>
      </c>
      <c r="E252" s="212"/>
      <c r="F252" s="212" t="s">
        <v>648</v>
      </c>
      <c r="G252" s="212"/>
      <c r="H252" s="212"/>
    </row>
    <row r="253" spans="1:8" ht="57" customHeight="1">
      <c r="A253" s="162" t="s">
        <v>537</v>
      </c>
      <c r="B253" s="211" t="s">
        <v>759</v>
      </c>
      <c r="C253" s="211"/>
      <c r="D253" s="211"/>
      <c r="E253" s="211"/>
      <c r="F253" s="211"/>
      <c r="G253" s="211"/>
      <c r="H253" s="211"/>
    </row>
    <row r="254" spans="1:8" ht="57" customHeight="1">
      <c r="A254" s="162" t="s">
        <v>538</v>
      </c>
      <c r="B254" s="211" t="s">
        <v>760</v>
      </c>
      <c r="C254" s="211"/>
      <c r="D254" s="211"/>
      <c r="E254" s="211"/>
      <c r="F254" s="211"/>
      <c r="G254" s="211"/>
      <c r="H254" s="211"/>
    </row>
    <row r="255" spans="1:8" ht="22.9" customHeight="1">
      <c r="A255" s="212" t="s">
        <v>516</v>
      </c>
      <c r="B255" s="162" t="s">
        <v>651</v>
      </c>
      <c r="C255" s="162" t="s">
        <v>652</v>
      </c>
      <c r="D255" s="162" t="s">
        <v>653</v>
      </c>
      <c r="E255" s="162" t="s">
        <v>522</v>
      </c>
      <c r="F255" s="162" t="s">
        <v>521</v>
      </c>
      <c r="G255" s="162" t="s">
        <v>654</v>
      </c>
      <c r="H255" s="162" t="s">
        <v>655</v>
      </c>
    </row>
    <row r="256" spans="1:8" ht="22.9" customHeight="1">
      <c r="A256" s="212"/>
      <c r="B256" s="162" t="s">
        <v>656</v>
      </c>
      <c r="C256" s="162" t="s">
        <v>657</v>
      </c>
      <c r="D256" s="163" t="s">
        <v>761</v>
      </c>
      <c r="E256" s="162" t="s">
        <v>608</v>
      </c>
      <c r="F256" s="162" t="s">
        <v>630</v>
      </c>
      <c r="G256" s="162" t="s">
        <v>540</v>
      </c>
      <c r="H256" s="162" t="s">
        <v>621</v>
      </c>
    </row>
    <row r="257" spans="1:8" ht="22.9" customHeight="1">
      <c r="A257" s="212"/>
      <c r="B257" s="162" t="s">
        <v>656</v>
      </c>
      <c r="C257" s="162" t="s">
        <v>661</v>
      </c>
      <c r="D257" s="163" t="s">
        <v>762</v>
      </c>
      <c r="E257" s="162" t="s">
        <v>614</v>
      </c>
      <c r="F257" s="162" t="s">
        <v>625</v>
      </c>
      <c r="G257" s="162" t="s">
        <v>524</v>
      </c>
      <c r="H257" s="162" t="s">
        <v>622</v>
      </c>
    </row>
    <row r="258" spans="1:8" ht="22.9" customHeight="1">
      <c r="A258" s="212"/>
      <c r="B258" s="162" t="s">
        <v>667</v>
      </c>
      <c r="C258" s="162" t="s">
        <v>668</v>
      </c>
      <c r="D258" s="163" t="s">
        <v>763</v>
      </c>
      <c r="E258" s="162" t="s">
        <v>614</v>
      </c>
      <c r="F258" s="162" t="s">
        <v>625</v>
      </c>
      <c r="G258" s="162" t="s">
        <v>524</v>
      </c>
      <c r="H258" s="162" t="s">
        <v>623</v>
      </c>
    </row>
    <row r="259" spans="1:8" ht="22.9" customHeight="1">
      <c r="A259" s="212"/>
      <c r="B259" s="162" t="s">
        <v>667</v>
      </c>
      <c r="C259" s="162" t="s">
        <v>669</v>
      </c>
      <c r="D259" s="163" t="s">
        <v>549</v>
      </c>
      <c r="E259" s="162" t="s">
        <v>614</v>
      </c>
      <c r="F259" s="162" t="s">
        <v>625</v>
      </c>
      <c r="G259" s="162" t="s">
        <v>524</v>
      </c>
      <c r="H259" s="162" t="s">
        <v>623</v>
      </c>
    </row>
    <row r="260" spans="1:8" ht="22.9" customHeight="1">
      <c r="A260" s="212"/>
      <c r="B260" s="162" t="s">
        <v>670</v>
      </c>
      <c r="C260" s="162" t="s">
        <v>671</v>
      </c>
      <c r="D260" s="163" t="s">
        <v>550</v>
      </c>
      <c r="E260" s="162" t="s">
        <v>614</v>
      </c>
      <c r="F260" s="162" t="s">
        <v>625</v>
      </c>
      <c r="G260" s="162" t="s">
        <v>524</v>
      </c>
      <c r="H260" s="162" t="s">
        <v>623</v>
      </c>
    </row>
    <row r="261" spans="1:8" ht="14.25" customHeight="1">
      <c r="A261" s="208"/>
      <c r="B261" s="208"/>
      <c r="C261" s="208"/>
      <c r="D261" s="208"/>
      <c r="E261" s="208"/>
      <c r="F261" s="208"/>
      <c r="G261" s="208"/>
      <c r="H261" s="208"/>
    </row>
    <row r="262" spans="1:8" ht="39.950000000000003" customHeight="1">
      <c r="A262" s="209" t="s">
        <v>635</v>
      </c>
      <c r="B262" s="209"/>
      <c r="C262" s="209"/>
      <c r="D262" s="209"/>
      <c r="E262" s="209"/>
      <c r="F262" s="209"/>
      <c r="G262" s="209"/>
      <c r="H262" s="209"/>
    </row>
    <row r="263" spans="1:8" ht="14.25" customHeight="1">
      <c r="A263" s="161"/>
      <c r="B263" s="161"/>
      <c r="C263" s="161"/>
      <c r="D263" s="161"/>
      <c r="E263" s="161"/>
      <c r="F263" s="161"/>
      <c r="G263" s="210" t="s">
        <v>313</v>
      </c>
      <c r="H263" s="210"/>
    </row>
    <row r="264" spans="1:8" ht="22.9" customHeight="1">
      <c r="A264" s="162" t="s">
        <v>636</v>
      </c>
      <c r="B264" s="211" t="s">
        <v>764</v>
      </c>
      <c r="C264" s="211"/>
      <c r="D264" s="211"/>
      <c r="E264" s="211"/>
      <c r="F264" s="211"/>
      <c r="G264" s="211"/>
      <c r="H264" s="211"/>
    </row>
    <row r="265" spans="1:8" ht="22.9" customHeight="1">
      <c r="A265" s="162" t="s">
        <v>638</v>
      </c>
      <c r="B265" s="212" t="s">
        <v>639</v>
      </c>
      <c r="C265" s="212"/>
      <c r="D265" s="212" t="s">
        <v>640</v>
      </c>
      <c r="E265" s="212"/>
      <c r="F265" s="212" t="s">
        <v>641</v>
      </c>
      <c r="G265" s="212"/>
      <c r="H265" s="212"/>
    </row>
    <row r="266" spans="1:8" ht="22.9" customHeight="1">
      <c r="A266" s="162" t="s">
        <v>642</v>
      </c>
      <c r="B266" s="212">
        <v>52</v>
      </c>
      <c r="C266" s="212"/>
      <c r="D266" s="212" t="s">
        <v>643</v>
      </c>
      <c r="E266" s="212"/>
      <c r="F266" s="212" t="s">
        <v>644</v>
      </c>
      <c r="G266" s="212"/>
      <c r="H266" s="212"/>
    </row>
    <row r="267" spans="1:8" ht="22.9" customHeight="1">
      <c r="A267" s="162" t="s">
        <v>645</v>
      </c>
      <c r="B267" s="212" t="s">
        <v>646</v>
      </c>
      <c r="C267" s="212"/>
      <c r="D267" s="212" t="s">
        <v>647</v>
      </c>
      <c r="E267" s="212"/>
      <c r="F267" s="212" t="s">
        <v>648</v>
      </c>
      <c r="G267" s="212"/>
      <c r="H267" s="212"/>
    </row>
    <row r="268" spans="1:8" ht="57" customHeight="1">
      <c r="A268" s="162" t="s">
        <v>537</v>
      </c>
      <c r="B268" s="211" t="s">
        <v>765</v>
      </c>
      <c r="C268" s="211"/>
      <c r="D268" s="211"/>
      <c r="E268" s="211"/>
      <c r="F268" s="211"/>
      <c r="G268" s="211"/>
      <c r="H268" s="211"/>
    </row>
    <row r="269" spans="1:8" ht="57" customHeight="1">
      <c r="A269" s="162" t="s">
        <v>538</v>
      </c>
      <c r="B269" s="211" t="s">
        <v>545</v>
      </c>
      <c r="C269" s="211"/>
      <c r="D269" s="211"/>
      <c r="E269" s="211"/>
      <c r="F269" s="211"/>
      <c r="G269" s="211"/>
      <c r="H269" s="211"/>
    </row>
    <row r="270" spans="1:8" ht="22.9" customHeight="1">
      <c r="A270" s="212" t="s">
        <v>516</v>
      </c>
      <c r="B270" s="162" t="s">
        <v>651</v>
      </c>
      <c r="C270" s="162" t="s">
        <v>652</v>
      </c>
      <c r="D270" s="162" t="s">
        <v>653</v>
      </c>
      <c r="E270" s="162" t="s">
        <v>522</v>
      </c>
      <c r="F270" s="162" t="s">
        <v>521</v>
      </c>
      <c r="G270" s="162" t="s">
        <v>654</v>
      </c>
      <c r="H270" s="162" t="s">
        <v>655</v>
      </c>
    </row>
    <row r="271" spans="1:8" ht="22.9" customHeight="1">
      <c r="A271" s="212"/>
      <c r="B271" s="162" t="s">
        <v>656</v>
      </c>
      <c r="C271" s="162" t="s">
        <v>661</v>
      </c>
      <c r="D271" s="163" t="s">
        <v>766</v>
      </c>
      <c r="E271" s="162" t="s">
        <v>662</v>
      </c>
      <c r="F271" s="162" t="s">
        <v>677</v>
      </c>
      <c r="G271" s="162" t="s">
        <v>524</v>
      </c>
      <c r="H271" s="162" t="s">
        <v>621</v>
      </c>
    </row>
    <row r="272" spans="1:8" ht="22.9" customHeight="1">
      <c r="A272" s="212"/>
      <c r="B272" s="162" t="s">
        <v>656</v>
      </c>
      <c r="C272" s="162" t="s">
        <v>661</v>
      </c>
      <c r="D272" s="163" t="s">
        <v>767</v>
      </c>
      <c r="E272" s="162" t="s">
        <v>614</v>
      </c>
      <c r="F272" s="162" t="s">
        <v>677</v>
      </c>
      <c r="G272" s="162" t="s">
        <v>524</v>
      </c>
      <c r="H272" s="162" t="s">
        <v>622</v>
      </c>
    </row>
    <row r="273" spans="1:8" ht="22.9" customHeight="1">
      <c r="A273" s="212"/>
      <c r="B273" s="162" t="s">
        <v>667</v>
      </c>
      <c r="C273" s="162" t="s">
        <v>668</v>
      </c>
      <c r="D273" s="163" t="s">
        <v>768</v>
      </c>
      <c r="E273" s="162" t="s">
        <v>769</v>
      </c>
      <c r="F273" s="162" t="s">
        <v>630</v>
      </c>
      <c r="G273" s="162" t="s">
        <v>540</v>
      </c>
      <c r="H273" s="162" t="s">
        <v>623</v>
      </c>
    </row>
    <row r="274" spans="1:8" ht="22.9" customHeight="1">
      <c r="A274" s="212"/>
      <c r="B274" s="162" t="s">
        <v>667</v>
      </c>
      <c r="C274" s="162" t="s">
        <v>669</v>
      </c>
      <c r="D274" s="163" t="s">
        <v>770</v>
      </c>
      <c r="E274" s="162" t="s">
        <v>614</v>
      </c>
      <c r="F274" s="162" t="s">
        <v>677</v>
      </c>
      <c r="G274" s="162" t="s">
        <v>524</v>
      </c>
      <c r="H274" s="162" t="s">
        <v>623</v>
      </c>
    </row>
    <row r="275" spans="1:8" ht="22.9" customHeight="1">
      <c r="A275" s="212"/>
      <c r="B275" s="162" t="s">
        <v>670</v>
      </c>
      <c r="C275" s="162" t="s">
        <v>671</v>
      </c>
      <c r="D275" s="163" t="s">
        <v>550</v>
      </c>
      <c r="E275" s="162" t="s">
        <v>614</v>
      </c>
      <c r="F275" s="162" t="s">
        <v>677</v>
      </c>
      <c r="G275" s="162" t="s">
        <v>524</v>
      </c>
      <c r="H275" s="162" t="s">
        <v>623</v>
      </c>
    </row>
    <row r="276" spans="1:8" ht="14.25" customHeight="1">
      <c r="A276" s="208"/>
      <c r="B276" s="208"/>
      <c r="C276" s="208"/>
      <c r="D276" s="208"/>
      <c r="E276" s="208"/>
      <c r="F276" s="208"/>
      <c r="G276" s="208"/>
      <c r="H276" s="208"/>
    </row>
    <row r="277" spans="1:8" ht="39.950000000000003" customHeight="1">
      <c r="A277" s="209" t="s">
        <v>635</v>
      </c>
      <c r="B277" s="209"/>
      <c r="C277" s="209"/>
      <c r="D277" s="209"/>
      <c r="E277" s="209"/>
      <c r="F277" s="209"/>
      <c r="G277" s="209"/>
      <c r="H277" s="209"/>
    </row>
    <row r="278" spans="1:8" ht="14.25" customHeight="1">
      <c r="A278" s="161"/>
      <c r="B278" s="161"/>
      <c r="C278" s="161"/>
      <c r="D278" s="161"/>
      <c r="E278" s="161"/>
      <c r="F278" s="161"/>
      <c r="G278" s="210" t="s">
        <v>313</v>
      </c>
      <c r="H278" s="210"/>
    </row>
    <row r="279" spans="1:8" ht="22.9" customHeight="1">
      <c r="A279" s="162" t="s">
        <v>636</v>
      </c>
      <c r="B279" s="211" t="s">
        <v>771</v>
      </c>
      <c r="C279" s="211"/>
      <c r="D279" s="211"/>
      <c r="E279" s="211"/>
      <c r="F279" s="211"/>
      <c r="G279" s="211"/>
      <c r="H279" s="211"/>
    </row>
    <row r="280" spans="1:8" ht="22.9" customHeight="1">
      <c r="A280" s="162" t="s">
        <v>638</v>
      </c>
      <c r="B280" s="212" t="s">
        <v>639</v>
      </c>
      <c r="C280" s="212"/>
      <c r="D280" s="212" t="s">
        <v>640</v>
      </c>
      <c r="E280" s="212"/>
      <c r="F280" s="212" t="s">
        <v>641</v>
      </c>
      <c r="G280" s="212"/>
      <c r="H280" s="212"/>
    </row>
    <row r="281" spans="1:8" ht="22.9" customHeight="1">
      <c r="A281" s="162" t="s">
        <v>642</v>
      </c>
      <c r="B281" s="212">
        <v>25</v>
      </c>
      <c r="C281" s="212"/>
      <c r="D281" s="212" t="s">
        <v>643</v>
      </c>
      <c r="E281" s="212"/>
      <c r="F281" s="212" t="s">
        <v>644</v>
      </c>
      <c r="G281" s="212"/>
      <c r="H281" s="212"/>
    </row>
    <row r="282" spans="1:8" ht="22.9" customHeight="1">
      <c r="A282" s="162" t="s">
        <v>645</v>
      </c>
      <c r="B282" s="212" t="s">
        <v>646</v>
      </c>
      <c r="C282" s="212"/>
      <c r="D282" s="212" t="s">
        <v>647</v>
      </c>
      <c r="E282" s="212"/>
      <c r="F282" s="212" t="s">
        <v>648</v>
      </c>
      <c r="G282" s="212"/>
      <c r="H282" s="212"/>
    </row>
    <row r="283" spans="1:8" ht="57" customHeight="1">
      <c r="A283" s="162" t="s">
        <v>537</v>
      </c>
      <c r="B283" s="211" t="s">
        <v>772</v>
      </c>
      <c r="C283" s="211"/>
      <c r="D283" s="211"/>
      <c r="E283" s="211"/>
      <c r="F283" s="211"/>
      <c r="G283" s="211"/>
      <c r="H283" s="211"/>
    </row>
    <row r="284" spans="1:8" ht="57" customHeight="1">
      <c r="A284" s="162" t="s">
        <v>538</v>
      </c>
      <c r="B284" s="211" t="s">
        <v>773</v>
      </c>
      <c r="C284" s="211"/>
      <c r="D284" s="211"/>
      <c r="E284" s="211"/>
      <c r="F284" s="211"/>
      <c r="G284" s="211"/>
      <c r="H284" s="211"/>
    </row>
    <row r="285" spans="1:8" ht="22.9" customHeight="1">
      <c r="A285" s="212" t="s">
        <v>516</v>
      </c>
      <c r="B285" s="162" t="s">
        <v>651</v>
      </c>
      <c r="C285" s="162" t="s">
        <v>652</v>
      </c>
      <c r="D285" s="162" t="s">
        <v>653</v>
      </c>
      <c r="E285" s="162" t="s">
        <v>522</v>
      </c>
      <c r="F285" s="162" t="s">
        <v>521</v>
      </c>
      <c r="G285" s="162" t="s">
        <v>654</v>
      </c>
      <c r="H285" s="162" t="s">
        <v>655</v>
      </c>
    </row>
    <row r="286" spans="1:8" ht="22.9" customHeight="1">
      <c r="A286" s="212"/>
      <c r="B286" s="162" t="s">
        <v>656</v>
      </c>
      <c r="C286" s="162" t="s">
        <v>657</v>
      </c>
      <c r="D286" s="163" t="s">
        <v>774</v>
      </c>
      <c r="E286" s="162" t="s">
        <v>775</v>
      </c>
      <c r="F286" s="162" t="s">
        <v>630</v>
      </c>
      <c r="G286" s="162" t="s">
        <v>540</v>
      </c>
      <c r="H286" s="162" t="s">
        <v>621</v>
      </c>
    </row>
    <row r="287" spans="1:8" ht="22.9" customHeight="1">
      <c r="A287" s="212"/>
      <c r="B287" s="162" t="s">
        <v>656</v>
      </c>
      <c r="C287" s="162" t="s">
        <v>661</v>
      </c>
      <c r="D287" s="163" t="s">
        <v>776</v>
      </c>
      <c r="E287" s="162" t="s">
        <v>662</v>
      </c>
      <c r="F287" s="162" t="s">
        <v>625</v>
      </c>
      <c r="G287" s="162" t="s">
        <v>524</v>
      </c>
      <c r="H287" s="162" t="s">
        <v>622</v>
      </c>
    </row>
    <row r="288" spans="1:8" ht="22.9" customHeight="1">
      <c r="A288" s="212"/>
      <c r="B288" s="162" t="s">
        <v>667</v>
      </c>
      <c r="C288" s="162" t="s">
        <v>668</v>
      </c>
      <c r="D288" s="163" t="s">
        <v>777</v>
      </c>
      <c r="E288" s="162" t="s">
        <v>662</v>
      </c>
      <c r="F288" s="162" t="s">
        <v>625</v>
      </c>
      <c r="G288" s="162" t="s">
        <v>524</v>
      </c>
      <c r="H288" s="162" t="s">
        <v>623</v>
      </c>
    </row>
    <row r="289" spans="1:8" ht="22.9" customHeight="1">
      <c r="A289" s="212"/>
      <c r="B289" s="162" t="s">
        <v>667</v>
      </c>
      <c r="C289" s="162" t="s">
        <v>669</v>
      </c>
      <c r="D289" s="163" t="s">
        <v>549</v>
      </c>
      <c r="E289" s="162" t="s">
        <v>614</v>
      </c>
      <c r="F289" s="162" t="s">
        <v>625</v>
      </c>
      <c r="G289" s="162" t="s">
        <v>524</v>
      </c>
      <c r="H289" s="162" t="s">
        <v>623</v>
      </c>
    </row>
    <row r="290" spans="1:8" ht="22.9" customHeight="1">
      <c r="A290" s="212"/>
      <c r="B290" s="162" t="s">
        <v>670</v>
      </c>
      <c r="C290" s="162" t="s">
        <v>671</v>
      </c>
      <c r="D290" s="163" t="s">
        <v>550</v>
      </c>
      <c r="E290" s="162" t="s">
        <v>614</v>
      </c>
      <c r="F290" s="162" t="s">
        <v>625</v>
      </c>
      <c r="G290" s="162" t="s">
        <v>524</v>
      </c>
      <c r="H290" s="162" t="s">
        <v>623</v>
      </c>
    </row>
  </sheetData>
  <mergeCells count="288">
    <mergeCell ref="B282:C282"/>
    <mergeCell ref="D282:E282"/>
    <mergeCell ref="F282:H282"/>
    <mergeCell ref="B283:H283"/>
    <mergeCell ref="B284:H284"/>
    <mergeCell ref="A285:A290"/>
    <mergeCell ref="B279:H279"/>
    <mergeCell ref="B280:C280"/>
    <mergeCell ref="D280:E280"/>
    <mergeCell ref="F280:H280"/>
    <mergeCell ref="B281:C281"/>
    <mergeCell ref="D281:E281"/>
    <mergeCell ref="F281:H281"/>
    <mergeCell ref="B268:H268"/>
    <mergeCell ref="B269:H269"/>
    <mergeCell ref="A270:A275"/>
    <mergeCell ref="A276:H276"/>
    <mergeCell ref="A277:H277"/>
    <mergeCell ref="G278:H278"/>
    <mergeCell ref="B266:C266"/>
    <mergeCell ref="D266:E266"/>
    <mergeCell ref="F266:H266"/>
    <mergeCell ref="B267:C267"/>
    <mergeCell ref="D267:E267"/>
    <mergeCell ref="F267:H267"/>
    <mergeCell ref="A261:H261"/>
    <mergeCell ref="A262:H262"/>
    <mergeCell ref="G263:H263"/>
    <mergeCell ref="B264:H264"/>
    <mergeCell ref="B265:C265"/>
    <mergeCell ref="D265:E265"/>
    <mergeCell ref="F265:H265"/>
    <mergeCell ref="B252:C252"/>
    <mergeCell ref="D252:E252"/>
    <mergeCell ref="F252:H252"/>
    <mergeCell ref="B253:H253"/>
    <mergeCell ref="B254:H254"/>
    <mergeCell ref="A255:A260"/>
    <mergeCell ref="B249:H249"/>
    <mergeCell ref="B250:C250"/>
    <mergeCell ref="D250:E250"/>
    <mergeCell ref="F250:H250"/>
    <mergeCell ref="B251:C251"/>
    <mergeCell ref="D251:E251"/>
    <mergeCell ref="F251:H251"/>
    <mergeCell ref="B238:H238"/>
    <mergeCell ref="B239:H239"/>
    <mergeCell ref="A240:A245"/>
    <mergeCell ref="A246:H246"/>
    <mergeCell ref="A247:H247"/>
    <mergeCell ref="G248:H248"/>
    <mergeCell ref="B236:C236"/>
    <mergeCell ref="D236:E236"/>
    <mergeCell ref="F236:H236"/>
    <mergeCell ref="B237:C237"/>
    <mergeCell ref="D237:E237"/>
    <mergeCell ref="F237:H237"/>
    <mergeCell ref="A231:H231"/>
    <mergeCell ref="A232:H232"/>
    <mergeCell ref="G233:H233"/>
    <mergeCell ref="B234:H234"/>
    <mergeCell ref="B235:C235"/>
    <mergeCell ref="D235:E235"/>
    <mergeCell ref="F235:H235"/>
    <mergeCell ref="B222:C222"/>
    <mergeCell ref="D222:E222"/>
    <mergeCell ref="F222:H222"/>
    <mergeCell ref="B223:H223"/>
    <mergeCell ref="B224:H224"/>
    <mergeCell ref="A225:A230"/>
    <mergeCell ref="B219:H219"/>
    <mergeCell ref="B220:C220"/>
    <mergeCell ref="D220:E220"/>
    <mergeCell ref="F220:H220"/>
    <mergeCell ref="B221:C221"/>
    <mergeCell ref="D221:E221"/>
    <mergeCell ref="F221:H221"/>
    <mergeCell ref="B208:H208"/>
    <mergeCell ref="B209:H209"/>
    <mergeCell ref="A210:A215"/>
    <mergeCell ref="A216:H216"/>
    <mergeCell ref="A217:H217"/>
    <mergeCell ref="G218:H218"/>
    <mergeCell ref="B206:C206"/>
    <mergeCell ref="D206:E206"/>
    <mergeCell ref="F206:H206"/>
    <mergeCell ref="B207:C207"/>
    <mergeCell ref="D207:E207"/>
    <mergeCell ref="F207:H207"/>
    <mergeCell ref="A201:H201"/>
    <mergeCell ref="A202:H202"/>
    <mergeCell ref="G203:H203"/>
    <mergeCell ref="B204:H204"/>
    <mergeCell ref="B205:C205"/>
    <mergeCell ref="D205:E205"/>
    <mergeCell ref="F205:H205"/>
    <mergeCell ref="B191:C191"/>
    <mergeCell ref="D191:E191"/>
    <mergeCell ref="F191:H191"/>
    <mergeCell ref="B192:H192"/>
    <mergeCell ref="B193:H193"/>
    <mergeCell ref="A194:A200"/>
    <mergeCell ref="B188:H188"/>
    <mergeCell ref="B189:C189"/>
    <mergeCell ref="D189:E189"/>
    <mergeCell ref="F189:H189"/>
    <mergeCell ref="B190:C190"/>
    <mergeCell ref="D190:E190"/>
    <mergeCell ref="F190:H190"/>
    <mergeCell ref="B175:H175"/>
    <mergeCell ref="B176:H176"/>
    <mergeCell ref="A177:A184"/>
    <mergeCell ref="A185:H185"/>
    <mergeCell ref="A186:H186"/>
    <mergeCell ref="G187:H187"/>
    <mergeCell ref="B173:C173"/>
    <mergeCell ref="D173:E173"/>
    <mergeCell ref="F173:H173"/>
    <mergeCell ref="B174:C174"/>
    <mergeCell ref="D174:E174"/>
    <mergeCell ref="F174:H174"/>
    <mergeCell ref="A168:H168"/>
    <mergeCell ref="A169:H169"/>
    <mergeCell ref="G170:H170"/>
    <mergeCell ref="B171:H171"/>
    <mergeCell ref="B172:C172"/>
    <mergeCell ref="D172:E172"/>
    <mergeCell ref="F172:H172"/>
    <mergeCell ref="B158:C158"/>
    <mergeCell ref="D158:E158"/>
    <mergeCell ref="F158:H158"/>
    <mergeCell ref="B159:H159"/>
    <mergeCell ref="B160:H160"/>
    <mergeCell ref="A161:A167"/>
    <mergeCell ref="B155:H155"/>
    <mergeCell ref="B156:C156"/>
    <mergeCell ref="D156:E156"/>
    <mergeCell ref="F156:H156"/>
    <mergeCell ref="B157:C157"/>
    <mergeCell ref="D157:E157"/>
    <mergeCell ref="F157:H157"/>
    <mergeCell ref="B143:H143"/>
    <mergeCell ref="B144:H144"/>
    <mergeCell ref="A145:A151"/>
    <mergeCell ref="A152:H152"/>
    <mergeCell ref="A153:H153"/>
    <mergeCell ref="G154:H154"/>
    <mergeCell ref="B141:C141"/>
    <mergeCell ref="D141:E141"/>
    <mergeCell ref="F141:H141"/>
    <mergeCell ref="B142:C142"/>
    <mergeCell ref="D142:E142"/>
    <mergeCell ref="F142:H142"/>
    <mergeCell ref="A136:H136"/>
    <mergeCell ref="A137:H137"/>
    <mergeCell ref="G138:H138"/>
    <mergeCell ref="B139:H139"/>
    <mergeCell ref="B140:C140"/>
    <mergeCell ref="D140:E140"/>
    <mergeCell ref="F140:H140"/>
    <mergeCell ref="B123:C123"/>
    <mergeCell ref="D123:E123"/>
    <mergeCell ref="F123:H123"/>
    <mergeCell ref="B124:H124"/>
    <mergeCell ref="B125:H125"/>
    <mergeCell ref="A126:A135"/>
    <mergeCell ref="B120:H120"/>
    <mergeCell ref="B121:C121"/>
    <mergeCell ref="D121:E121"/>
    <mergeCell ref="F121:H121"/>
    <mergeCell ref="B122:C122"/>
    <mergeCell ref="D122:E122"/>
    <mergeCell ref="F122:H122"/>
    <mergeCell ref="B107:H107"/>
    <mergeCell ref="B108:H108"/>
    <mergeCell ref="A109:A116"/>
    <mergeCell ref="A117:H117"/>
    <mergeCell ref="A118:H118"/>
    <mergeCell ref="G119:H119"/>
    <mergeCell ref="B105:C105"/>
    <mergeCell ref="D105:E105"/>
    <mergeCell ref="F105:H105"/>
    <mergeCell ref="B106:C106"/>
    <mergeCell ref="D106:E106"/>
    <mergeCell ref="F106:H106"/>
    <mergeCell ref="A100:H100"/>
    <mergeCell ref="A101:H101"/>
    <mergeCell ref="G102:H102"/>
    <mergeCell ref="B103:H103"/>
    <mergeCell ref="B104:C104"/>
    <mergeCell ref="D104:E104"/>
    <mergeCell ref="F104:H104"/>
    <mergeCell ref="B89:C89"/>
    <mergeCell ref="D89:E89"/>
    <mergeCell ref="F89:H89"/>
    <mergeCell ref="B90:H90"/>
    <mergeCell ref="B91:H91"/>
    <mergeCell ref="A92:A99"/>
    <mergeCell ref="B86:H86"/>
    <mergeCell ref="B87:C87"/>
    <mergeCell ref="D87:E87"/>
    <mergeCell ref="F87:H87"/>
    <mergeCell ref="B88:C88"/>
    <mergeCell ref="D88:E88"/>
    <mergeCell ref="F88:H88"/>
    <mergeCell ref="B73:H73"/>
    <mergeCell ref="B74:H74"/>
    <mergeCell ref="A75:A82"/>
    <mergeCell ref="A83:H83"/>
    <mergeCell ref="A84:H84"/>
    <mergeCell ref="G85:H85"/>
    <mergeCell ref="B71:C71"/>
    <mergeCell ref="D71:E71"/>
    <mergeCell ref="F71:H71"/>
    <mergeCell ref="B72:C72"/>
    <mergeCell ref="D72:E72"/>
    <mergeCell ref="F72:H72"/>
    <mergeCell ref="A66:H66"/>
    <mergeCell ref="A67:H67"/>
    <mergeCell ref="G68:H68"/>
    <mergeCell ref="B69:H69"/>
    <mergeCell ref="B70:C70"/>
    <mergeCell ref="D70:E70"/>
    <mergeCell ref="F70:H70"/>
    <mergeCell ref="B56:C56"/>
    <mergeCell ref="D56:E56"/>
    <mergeCell ref="F56:H56"/>
    <mergeCell ref="B57:H57"/>
    <mergeCell ref="B58:H58"/>
    <mergeCell ref="A59:A65"/>
    <mergeCell ref="B53:H53"/>
    <mergeCell ref="B54:C54"/>
    <mergeCell ref="D54:E54"/>
    <mergeCell ref="F54:H54"/>
    <mergeCell ref="B55:C55"/>
    <mergeCell ref="D55:E55"/>
    <mergeCell ref="F55:H55"/>
    <mergeCell ref="B41:H41"/>
    <mergeCell ref="B42:H42"/>
    <mergeCell ref="A43:A49"/>
    <mergeCell ref="A50:H50"/>
    <mergeCell ref="A51:H51"/>
    <mergeCell ref="G52:H52"/>
    <mergeCell ref="B39:C39"/>
    <mergeCell ref="D39:E39"/>
    <mergeCell ref="F39:H39"/>
    <mergeCell ref="B40:C40"/>
    <mergeCell ref="D40:E40"/>
    <mergeCell ref="F40:H40"/>
    <mergeCell ref="A35:H35"/>
    <mergeCell ref="G36:H36"/>
    <mergeCell ref="B37:H37"/>
    <mergeCell ref="B38:C38"/>
    <mergeCell ref="D38:E38"/>
    <mergeCell ref="F38:H38"/>
    <mergeCell ref="B24:C24"/>
    <mergeCell ref="D24:E24"/>
    <mergeCell ref="F24:H24"/>
    <mergeCell ref="B25:H25"/>
    <mergeCell ref="B26:H26"/>
    <mergeCell ref="A27:A33"/>
    <mergeCell ref="B22:C22"/>
    <mergeCell ref="D22:E22"/>
    <mergeCell ref="F22:H22"/>
    <mergeCell ref="B23:C23"/>
    <mergeCell ref="D23:E23"/>
    <mergeCell ref="F23:H23"/>
    <mergeCell ref="B8:H8"/>
    <mergeCell ref="B9:H9"/>
    <mergeCell ref="A34:H34"/>
    <mergeCell ref="A19:H19"/>
    <mergeCell ref="G20:H20"/>
    <mergeCell ref="B6:C6"/>
    <mergeCell ref="D6:E6"/>
    <mergeCell ref="F6:H6"/>
    <mergeCell ref="B7:C7"/>
    <mergeCell ref="D7:E7"/>
    <mergeCell ref="F7:H7"/>
    <mergeCell ref="B21:H21"/>
    <mergeCell ref="A1:H1"/>
    <mergeCell ref="A2:H2"/>
    <mergeCell ref="G3:H3"/>
    <mergeCell ref="B4:H4"/>
    <mergeCell ref="B5:C5"/>
    <mergeCell ref="D5:E5"/>
    <mergeCell ref="F5:H5"/>
    <mergeCell ref="A10:A17"/>
    <mergeCell ref="A18:H18"/>
  </mergeCells>
  <phoneticPr fontId="26"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13</vt:i4>
      </vt:variant>
    </vt:vector>
  </HeadingPairs>
  <TitlesOfParts>
    <vt:vector size="25"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10整体绩效目标</vt:lpstr>
      <vt:lpstr>项目绩效目标表</vt:lpstr>
      <vt:lpstr>'1 财政拨款收支总表'!Print_Area</vt:lpstr>
      <vt:lpstr>'2 一般公共预算支出'!Print_Area</vt:lpstr>
      <vt:lpstr>'3 一般公共预算财政基本支出'!Print_Area</vt:lpstr>
      <vt:lpstr>'4 一般公用预算“三公”经费支出表'!Print_Area</vt:lpstr>
      <vt:lpstr>'5 政府性基金预算支出表'!Print_Area</vt:lpstr>
      <vt:lpstr>'6 部门收支总表'!Print_Area</vt:lpstr>
      <vt:lpstr>'9 政府采购明细表'!Print_Area</vt:lpstr>
      <vt:lpstr>'2 一般公共预算支出'!Print_Titles</vt:lpstr>
      <vt:lpstr>'3 一般公共预算财政基本支出'!Print_Titles</vt:lpstr>
      <vt:lpstr>'4 一般公用预算“三公”经费支出表'!Print_Titles</vt:lpstr>
      <vt:lpstr>'5 政府性基金预算支出表'!Print_Titles</vt:lpstr>
      <vt:lpstr>'7 部门收入总表'!Print_Titles</vt:lpstr>
      <vt:lpstr>'8 部门支出总表'!Print_Titles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邹佳雯</cp:lastModifiedBy>
  <cp:lastPrinted>2022-02-10T06:03:47Z</cp:lastPrinted>
  <dcterms:created xsi:type="dcterms:W3CDTF">2015-06-05T18:19:00Z</dcterms:created>
  <dcterms:modified xsi:type="dcterms:W3CDTF">2022-06-27T04:44:45Z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